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9" activeTab="1"/>
  </bookViews>
  <sheets>
    <sheet name="Instrucións" sheetId="1" r:id="rId1"/>
    <sheet name="Inscripción" sheetId="2" r:id="rId2"/>
  </sheets>
  <definedNames>
    <definedName name="_xlnm.Print_Area" localSheetId="1">'Inscripción'!$A$1:$O$75</definedName>
  </definedNames>
  <calcPr fullCalcOnLoad="1"/>
</workbook>
</file>

<file path=xl/comments2.xml><?xml version="1.0" encoding="utf-8"?>
<comments xmlns="http://schemas.openxmlformats.org/spreadsheetml/2006/main">
  <authors>
    <author/>
  </authors>
  <commentList>
    <comment ref="B1" authorId="0">
      <text>
        <r>
          <rPr>
            <b/>
            <sz val="9"/>
            <color indexed="8"/>
            <rFont val="Calibri"/>
            <family val="2"/>
          </rPr>
          <t xml:space="preserve">Espazo Reservado para o Logo do Club
</t>
        </r>
      </text>
    </comment>
    <comment ref="D7" authorId="0">
      <text>
        <r>
          <rPr>
            <b/>
            <sz val="9"/>
            <color indexed="8"/>
            <rFont val="Calibri"/>
            <family val="2"/>
          </rPr>
          <t xml:space="preserve">Elexir da lista despregable
</t>
        </r>
      </text>
    </comment>
    <comment ref="C9" authorId="0">
      <text>
        <r>
          <rPr>
            <b/>
            <sz val="9"/>
            <color indexed="8"/>
            <rFont val="Calibri"/>
            <family val="2"/>
          </rPr>
          <t xml:space="preserve">Indicar o nome da regata
</t>
        </r>
      </text>
    </comment>
    <comment ref="C10" authorId="0">
      <text>
        <r>
          <rPr>
            <b/>
            <sz val="9"/>
            <color indexed="8"/>
            <rFont val="Calibri"/>
            <family val="2"/>
          </rPr>
          <t xml:space="preserve">Elexir da lista despregable
</t>
        </r>
      </text>
    </comment>
    <comment ref="C11" authorId="0">
      <text>
        <r>
          <rPr>
            <b/>
            <sz val="9"/>
            <color indexed="8"/>
            <rFont val="Calibri"/>
            <family val="2"/>
          </rPr>
          <t xml:space="preserve">Elexir da lista despregable
</t>
        </r>
      </text>
    </comment>
    <comment ref="C13" authorId="0">
      <text>
        <r>
          <rPr>
            <sz val="9"/>
            <color indexed="8"/>
            <rFont val="Calibri"/>
            <family val="2"/>
          </rPr>
          <t xml:space="preserve">Como se pode participar en regatas fora de Galicia, este cmapo terase que cubrir enteiro
</t>
        </r>
      </text>
    </comment>
    <comment ref="C15" authorId="0">
      <text>
        <r>
          <rPr>
            <b/>
            <sz val="9"/>
            <color indexed="8"/>
            <rFont val="Calibri"/>
            <family val="2"/>
          </rPr>
          <t xml:space="preserve">Formato: 01
</t>
        </r>
        <r>
          <rPr>
            <sz val="9"/>
            <color indexed="8"/>
            <rFont val="Calibri"/>
            <family val="2"/>
          </rPr>
          <t>Empregar este formato no resto de celdas que pidan días</t>
        </r>
      </text>
    </comment>
    <comment ref="D15" authorId="0">
      <text>
        <r>
          <rPr>
            <sz val="9"/>
            <color indexed="8"/>
            <rFont val="Calibri"/>
            <family val="2"/>
          </rPr>
          <t>Formato: 12
 Empregar este formato no resto de celdas que pidan meses</t>
        </r>
      </text>
    </comment>
    <comment ref="E15" authorId="0">
      <text>
        <r>
          <rPr>
            <b/>
            <sz val="9"/>
            <color indexed="8"/>
            <rFont val="Calibri"/>
            <family val="2"/>
          </rPr>
          <t xml:space="preserve">Formato: 2013
</t>
        </r>
        <r>
          <rPr>
            <sz val="9"/>
            <color indexed="8"/>
            <rFont val="Calibri"/>
            <family val="2"/>
          </rPr>
          <t>Empregar este formato no resto de celdas que pidan anos</t>
        </r>
      </text>
    </comment>
    <comment ref="L19" authorId="0">
      <text>
        <r>
          <rPr>
            <b/>
            <sz val="9"/>
            <color indexed="8"/>
            <rFont val="Calibri"/>
            <family val="2"/>
          </rPr>
          <t xml:space="preserve">Seleccionar da lista despregable
</t>
        </r>
      </text>
    </comment>
    <comment ref="L20" authorId="0">
      <text>
        <r>
          <rPr>
            <b/>
            <sz val="9"/>
            <color indexed="8"/>
            <rFont val="Calibri"/>
            <family val="2"/>
          </rPr>
          <t xml:space="preserve">Seleccionar da lista despregable
</t>
        </r>
      </text>
    </comment>
    <comment ref="L21" authorId="0">
      <text>
        <r>
          <rPr>
            <b/>
            <sz val="9"/>
            <color indexed="8"/>
            <rFont val="Calibri"/>
            <family val="2"/>
          </rPr>
          <t xml:space="preserve">Seleccionar da lista despregable
</t>
        </r>
      </text>
    </comment>
    <comment ref="N24" authorId="0">
      <text>
        <r>
          <rPr>
            <b/>
            <sz val="9"/>
            <color indexed="8"/>
            <rFont val="Calibri"/>
            <family val="2"/>
          </rPr>
          <t>Elexir da
 lista desplegable</t>
        </r>
      </text>
    </comment>
    <comment ref="C72" authorId="0">
      <text>
        <r>
          <rPr>
            <sz val="11"/>
            <color indexed="8"/>
            <rFont val="Calibri"/>
            <family val="2"/>
          </rPr>
          <t xml:space="preserve">Nome completo
</t>
        </r>
      </text>
    </comment>
    <comment ref="C73" authorId="0">
      <text>
        <r>
          <rPr>
            <sz val="9"/>
            <color indexed="8"/>
            <rFont val="Calibri"/>
            <family val="2"/>
          </rPr>
          <t xml:space="preserve">Cargo no Club
</t>
        </r>
      </text>
    </comment>
  </commentList>
</comments>
</file>

<file path=xl/sharedStrings.xml><?xml version="1.0" encoding="utf-8"?>
<sst xmlns="http://schemas.openxmlformats.org/spreadsheetml/2006/main" count="173" uniqueCount="162">
  <si>
    <t>Instrucións</t>
  </si>
  <si>
    <t>É obrigatorio cubrir as celdas que teñen fondo gris claro</t>
  </si>
  <si>
    <t>En cada celda existe un comentario dos formato a empregar</t>
  </si>
  <si>
    <t>No caso de non cubrir integramente a data da regata o calculo do número de regatista non se fará</t>
  </si>
  <si>
    <t>Para as datas cubriranse tres celdas diferentes, unha para o día, outra para o mes e outra para o ano</t>
  </si>
  <si>
    <t>No desplegable de Clubes, no final existe unha opción para outros clubes que non estén na relación: Clube nacional e Club estranxeiro</t>
  </si>
  <si>
    <t>Poden copiarse filas de cor gris claro, que son as mesas que se empregan no informe de desprazamento</t>
  </si>
  <si>
    <t>Na declaración final, o club organizador  actualizase automáticamente</t>
  </si>
  <si>
    <t>Importante</t>
  </si>
  <si>
    <t>No caso de ser máis de 20 regatistas será necesario enviar dúas follas independentes.</t>
  </si>
  <si>
    <t>No caso de non funcionar os enlaces ou non ter a opción que precisa introducir nunha das celdas, remitará por correo electronico da FGV os seguinte datos: celda onde se produce a incidencia e o valor que precisa</t>
  </si>
  <si>
    <t>Formulario de Inscripción</t>
  </si>
  <si>
    <t>Club Inscripción:</t>
  </si>
  <si>
    <t>Clase:</t>
  </si>
  <si>
    <t>Club</t>
  </si>
  <si>
    <t>Optimist</t>
  </si>
  <si>
    <t>Regata:</t>
  </si>
  <si>
    <t>Cadete</t>
  </si>
  <si>
    <t>ADECAT GALICIA</t>
  </si>
  <si>
    <t>Categoría</t>
  </si>
  <si>
    <t>Vaurien</t>
  </si>
  <si>
    <t>BEACH ESCOLAS CLUB</t>
  </si>
  <si>
    <t>Modalidade:</t>
  </si>
  <si>
    <t>C. I. N. A</t>
  </si>
  <si>
    <t>Fecha</t>
  </si>
  <si>
    <t>Snipe</t>
  </si>
  <si>
    <t>C.D.S.C.A OFICIALES DE FERROL</t>
  </si>
  <si>
    <t>Club organizador:</t>
  </si>
  <si>
    <t>Dia inicio:</t>
  </si>
  <si>
    <t>Fin</t>
  </si>
  <si>
    <t>CASINO DE VIVERO</t>
  </si>
  <si>
    <t>Día</t>
  </si>
  <si>
    <t>Mes</t>
  </si>
  <si>
    <t>Ano</t>
  </si>
  <si>
    <t>Día Fin:</t>
  </si>
  <si>
    <t>Laser 4,7</t>
  </si>
  <si>
    <t>CLUB DE MAR DE CARIÑO</t>
  </si>
  <si>
    <t>Data Inicio:</t>
  </si>
  <si>
    <t>Días regata:</t>
  </si>
  <si>
    <t>Laser Radial</t>
  </si>
  <si>
    <t>CLUB DE VELA PLAYA DE OZA</t>
  </si>
  <si>
    <t>Data Fin:</t>
  </si>
  <si>
    <t>Laser Standard</t>
  </si>
  <si>
    <t>CLUB DEL MAR DE SAN AMARO</t>
  </si>
  <si>
    <t>CLUB DEPORTIVO ALAGUA</t>
  </si>
  <si>
    <t>Nome</t>
  </si>
  <si>
    <t>Apelidos</t>
  </si>
  <si>
    <t>Nº Licenza</t>
  </si>
  <si>
    <t>Nº Titul.</t>
  </si>
  <si>
    <t>Titulación</t>
  </si>
  <si>
    <t>Licenza</t>
  </si>
  <si>
    <t>Nº</t>
  </si>
  <si>
    <t>Tit</t>
  </si>
  <si>
    <t>49er</t>
  </si>
  <si>
    <t>CLUB DEPORTIVO NAUTICO DE MIÑO</t>
  </si>
  <si>
    <t>Adestrador Principal:</t>
  </si>
  <si>
    <t>29er</t>
  </si>
  <si>
    <t>CLUB DEPORTIVO VELA ESCOTA</t>
  </si>
  <si>
    <t>Adestrador Auxiliar:</t>
  </si>
  <si>
    <t>Windsurf</t>
  </si>
  <si>
    <t>CLUB DO MAR FERROL</t>
  </si>
  <si>
    <t>Kiteboarding</t>
  </si>
  <si>
    <t>CLUB FERROLVENTO WINDSURF</t>
  </si>
  <si>
    <t>Catamarán</t>
  </si>
  <si>
    <t>CLUB GRUPO BAZAN-S. VELA</t>
  </si>
  <si>
    <t>Listado de Regatistas</t>
  </si>
  <si>
    <t>Data Nacemento</t>
  </si>
  <si>
    <t>Platu 25</t>
  </si>
  <si>
    <t>CLUB MARITIMO CARRUMEIRO</t>
  </si>
  <si>
    <t>Nª Vela</t>
  </si>
  <si>
    <t>Clase</t>
  </si>
  <si>
    <t>Idade</t>
  </si>
  <si>
    <t>Data</t>
  </si>
  <si>
    <t>Nombre</t>
  </si>
  <si>
    <t>Licencia</t>
  </si>
  <si>
    <t>Posto</t>
  </si>
  <si>
    <t>Total</t>
  </si>
  <si>
    <t>Macht</t>
  </si>
  <si>
    <t>CLUB MARITIMO DE CANIDO</t>
  </si>
  <si>
    <t>Cruceiro</t>
  </si>
  <si>
    <t>CLUB MARITIMO DE LAXE</t>
  </si>
  <si>
    <t>CLUB MARITIMO DE OZA "O PUNTAL"</t>
  </si>
  <si>
    <t>CLUB MARITIMO DE REDES</t>
  </si>
  <si>
    <t>CLUB MARITIMO DE VIGO</t>
  </si>
  <si>
    <t>Especialidade</t>
  </si>
  <si>
    <t>CLUB MARITIMO LA PENELA</t>
  </si>
  <si>
    <t>Vela Ligera</t>
  </si>
  <si>
    <t>CLUB N. DEPORTIVO BARRAÑA DE BOIRO</t>
  </si>
  <si>
    <t>Crucero</t>
  </si>
  <si>
    <t>CLUB NAUTICO BOIRO</t>
  </si>
  <si>
    <t>Tabla deslizamento a Vela</t>
  </si>
  <si>
    <t>CLUB NAUTICO CAMARIÑAS</t>
  </si>
  <si>
    <t>Kietboarding</t>
  </si>
  <si>
    <t>CLUB NAUTICO CARAMIÑAL</t>
  </si>
  <si>
    <t>Vela adaptada</t>
  </si>
  <si>
    <t>CLUB NAUTICO CASTRELO DE MIÑO</t>
  </si>
  <si>
    <t>CLUB NAUTICO COBRES</t>
  </si>
  <si>
    <t>Categoría regata</t>
  </si>
  <si>
    <t>CLUB NAUTICO COMBARRO</t>
  </si>
  <si>
    <t>Local</t>
  </si>
  <si>
    <t>CLUB NAUTICO DE BELUSO</t>
  </si>
  <si>
    <t>Autonómica</t>
  </si>
  <si>
    <t>CLUB NAUTICO DE CANGAS</t>
  </si>
  <si>
    <t>Clasificatoria</t>
  </si>
  <si>
    <t>CLUB NAUTICO DE FISTERRA</t>
  </si>
  <si>
    <t>Cpto ou Copa Galicia</t>
  </si>
  <si>
    <t>CLUB NAUTICO DE FOZ</t>
  </si>
  <si>
    <t>Nacional</t>
  </si>
  <si>
    <t>CLUB NAUTICO DE PANJON</t>
  </si>
  <si>
    <t>Internacional</t>
  </si>
  <si>
    <t>CLUB NAUTICO DE RAXO</t>
  </si>
  <si>
    <t>CLUB NAUTICO DE RIANXO</t>
  </si>
  <si>
    <t>CLUB NAUTICO DE SADA</t>
  </si>
  <si>
    <t>Sen titulación</t>
  </si>
  <si>
    <t>CLUB NAUTICO DEPORTIVO RIVEIRA</t>
  </si>
  <si>
    <t>Nº Regatistas</t>
  </si>
  <si>
    <t>Aspirante Instructor</t>
  </si>
  <si>
    <t>CLUB NAUTICO ILLA DE SAN SIMON</t>
  </si>
  <si>
    <t>Nivel I o equivalente</t>
  </si>
  <si>
    <t>CLUB NAUTICO PORTONOVO</t>
  </si>
  <si>
    <t xml:space="preserve">Declaración de aceptación de responsabilidad
</t>
  </si>
  <si>
    <t>Nivel II o equivalente</t>
  </si>
  <si>
    <t>CLUB NAUTICO PUNTA LAGOA</t>
  </si>
  <si>
    <t xml:space="preserve">Acepto y asumo cualquier responsabilidad que pudiera derivarse de la construcción de mi barco y aparejo, así como de sus condiciones de seguridad, del cumplimiento de las disposiciones vigentes, tanto de las Autoridades de la Marina Civil, como de las Autoridades Deportivas, y de cuanto pueda acaecer a causa de no cumplir estrictamente cuanto esté establecido.
</t>
  </si>
  <si>
    <t>Nivel III o equivalente</t>
  </si>
  <si>
    <t>CLUB NAUTICO RECREATIVO DE SADA</t>
  </si>
  <si>
    <t>CLUB NAUTICO RIA DE ARES</t>
  </si>
  <si>
    <t>CLUB NAUTICO SAN VICENTE DO MAR</t>
  </si>
  <si>
    <t>CLUB NAUTICO XACOBEO PORTOMARIN</t>
  </si>
  <si>
    <t>CLUB SOCIAL MOAÑA MAR</t>
  </si>
  <si>
    <t>que participe en la organización de esta Regata, por cualquier título, asumiendo a mi cargo cualquier daño o perjuicio que pueda ser consecuencia de mi participación en la Regata.  Así mismo,  autorizo a la organización de esta Regata  a difundir en todo tipo de medios de comunicación  escritos y audiovisuales, las imágenes recogidas en el evento.</t>
  </si>
  <si>
    <t>CLUB VELA FLUVIAL AS PONTES</t>
  </si>
  <si>
    <t>CLUB WINDSURF KAILUA</t>
  </si>
  <si>
    <t>COMISION NAVAL REGATAS- FERROL</t>
  </si>
  <si>
    <t>Se llama la atención sobre la Regla fundamental 4, decisión e regatear, de la parte 1 del RRV que establece:</t>
  </si>
  <si>
    <t>COMISION NAVAL REGATAS- MARIN</t>
  </si>
  <si>
    <r>
      <t>“Es de la exclusiva responsabilidad de un barco decidir si participa en una prueba o continua en regata”</t>
    </r>
    <r>
      <rPr>
        <sz val="9"/>
        <color indexed="8"/>
        <rFont val="Calibri"/>
        <family val="2"/>
      </rPr>
      <t xml:space="preserve"> </t>
    </r>
  </si>
  <si>
    <t>FEDERACION GALLEGA DE VELA</t>
  </si>
  <si>
    <t>FLOTA VAURIEN GALICIA</t>
  </si>
  <si>
    <t>Autorización</t>
  </si>
  <si>
    <t>LICEO CASINO VILAGARCIA</t>
  </si>
  <si>
    <t>LICEO MARITIMO DE BOUZAS</t>
  </si>
  <si>
    <t>La cesión de los datos personales de los participantes en las competiciones a las Administraciones Públicas para que dichas entidades puedan contactar con los participantes .La cesión de mis datos personales a los distintos clubes que forman parte de la federación con la finalidad de llevar a cabo la realización de los procesos electorales de la federación. Asimismo, dichos datos se publicarán en la página Web de la citada Entidad para que dicha información esté disponible para todos los federados. Y a que me envíen información actualizada sobre nuevas actividades y eventos que lleve a cabo la Federación</t>
  </si>
  <si>
    <t>M. R. C. DE YATES BAYONA</t>
  </si>
  <si>
    <t>R. CLUB DE MAR AGUETE</t>
  </si>
  <si>
    <t>R. CLUB DE REGATAS GALICIA</t>
  </si>
  <si>
    <t>R. CLUB NAUTICO DE LA CORUÑA</t>
  </si>
  <si>
    <t>R. CLUB NAUTICO DE SANXENXO</t>
  </si>
  <si>
    <t>R. CLUB NAUTICO DE VIGO</t>
  </si>
  <si>
    <t>REAL CLUB NAUTICO DE RIBADEO</t>
  </si>
  <si>
    <t>REAL CLUB NAUTICO PORTOSIN</t>
  </si>
  <si>
    <t>REAL CLUB NAUTICO RODEIRA</t>
  </si>
  <si>
    <t>RO YACHTS CLUB</t>
  </si>
  <si>
    <t>Nome Compreto:</t>
  </si>
  <si>
    <t>S. CLUB CASINO DE LA CORUÑA</t>
  </si>
  <si>
    <t>Cargo no Clube</t>
  </si>
  <si>
    <t>Club nacional</t>
  </si>
  <si>
    <t>Asdo:</t>
  </si>
  <si>
    <t>Club estranxeiro</t>
  </si>
  <si>
    <t>Outros clubes</t>
  </si>
  <si>
    <t>REAL CLUB NAUTICO DE SANXENXO</t>
  </si>
  <si>
    <t>25º TROFEO SAR PRINCIPE DE ASTURIAS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</si>
</sst>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m"/>
    <numFmt numFmtId="165" formatCode="0.000"/>
  </numFmts>
  <fonts count="59">
    <font>
      <sz val="11"/>
      <color indexed="8"/>
      <name val="Calibri"/>
      <family val="2"/>
    </font>
    <font>
      <sz val="10"/>
      <name val="Arial"/>
      <family val="0"/>
    </font>
    <font>
      <b/>
      <sz val="36"/>
      <color indexed="8"/>
      <name val="Calibri"/>
      <family val="2"/>
    </font>
    <font>
      <b/>
      <sz val="11"/>
      <color indexed="8"/>
      <name val="Calibri"/>
      <family val="2"/>
    </font>
    <font>
      <b/>
      <sz val="9"/>
      <color indexed="8"/>
      <name val="Calibri"/>
      <family val="2"/>
    </font>
    <font>
      <sz val="9"/>
      <color indexed="8"/>
      <name val="Calibri"/>
      <family val="2"/>
    </font>
    <font>
      <sz val="20"/>
      <color indexed="8"/>
      <name val="Calibri"/>
      <family val="2"/>
    </font>
    <font>
      <b/>
      <sz val="20"/>
      <color indexed="8"/>
      <name val="Calibri"/>
      <family val="2"/>
    </font>
    <font>
      <b/>
      <sz val="18"/>
      <color indexed="8"/>
      <name val="Calibri"/>
      <family val="2"/>
    </font>
    <font>
      <b/>
      <i/>
      <sz val="11"/>
      <color indexed="8"/>
      <name val="Calibri"/>
      <family val="2"/>
    </font>
    <font>
      <sz val="16"/>
      <color indexed="8"/>
      <name val="Calibri"/>
      <family val="2"/>
    </font>
    <font>
      <b/>
      <sz val="16"/>
      <color indexed="8"/>
      <name val="Calibri"/>
      <family val="2"/>
    </font>
    <font>
      <sz val="11"/>
      <name val="Calibri"/>
      <family val="2"/>
    </font>
    <font>
      <i/>
      <sz val="11"/>
      <color indexed="10"/>
      <name val="Calibri"/>
      <family val="2"/>
    </font>
    <font>
      <b/>
      <i/>
      <sz val="9"/>
      <color indexed="8"/>
      <name val="Calibri"/>
      <family val="2"/>
    </font>
    <font>
      <i/>
      <sz val="11"/>
      <color indexed="9"/>
      <name val="Calibri"/>
      <family val="2"/>
    </font>
    <font>
      <b/>
      <sz val="8"/>
      <name val="Arial"/>
      <family val="2"/>
    </font>
    <font>
      <b/>
      <sz val="9"/>
      <name val="Arial"/>
      <family val="2"/>
    </font>
    <font>
      <sz val="9"/>
      <name val="Arial"/>
      <family val="2"/>
    </font>
    <font>
      <sz val="10"/>
      <color indexed="8"/>
      <name val="Arial"/>
      <family val="2"/>
    </font>
    <font>
      <sz val="10"/>
      <color indexed="8"/>
      <name val="Calibri"/>
      <family val="2"/>
    </font>
    <font>
      <b/>
      <sz val="11"/>
      <name val="Arial"/>
      <family val="2"/>
    </font>
    <font>
      <i/>
      <sz val="11"/>
      <color indexed="8"/>
      <name val="Calibri"/>
      <family val="2"/>
    </font>
    <font>
      <sz val="12"/>
      <color indexed="8"/>
      <name val="Calibri"/>
      <family val="2"/>
    </font>
    <font>
      <sz val="9"/>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95">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Alignment="1" applyProtection="1">
      <alignment/>
      <protection/>
    </xf>
    <xf numFmtId="0" fontId="0" fillId="0" borderId="0" xfId="0" applyFill="1" applyAlignment="1" applyProtection="1">
      <alignment/>
      <protection/>
    </xf>
    <xf numFmtId="0" fontId="0" fillId="0" borderId="0" xfId="0" applyAlignment="1" applyProtection="1">
      <alignment horizontal="left"/>
      <protection/>
    </xf>
    <xf numFmtId="0" fontId="6" fillId="0" borderId="0" xfId="0" applyFont="1" applyAlignment="1" applyProtection="1">
      <alignment/>
      <protection/>
    </xf>
    <xf numFmtId="0" fontId="7" fillId="0" borderId="0" xfId="0" applyFont="1" applyBorder="1" applyAlignment="1" applyProtection="1">
      <alignment horizontal="right"/>
      <protection/>
    </xf>
    <xf numFmtId="0" fontId="6" fillId="0" borderId="0" xfId="0" applyFont="1" applyAlignment="1" applyProtection="1">
      <alignment horizontal="left"/>
      <protection/>
    </xf>
    <xf numFmtId="0" fontId="8" fillId="0" borderId="0" xfId="0" applyFont="1" applyFill="1" applyAlignment="1" applyProtection="1">
      <alignment horizontal="center"/>
      <protection locked="0"/>
    </xf>
    <xf numFmtId="0" fontId="9" fillId="0" borderId="0" xfId="0" applyFont="1" applyAlignment="1" applyProtection="1">
      <alignment horizontal="right"/>
      <protection/>
    </xf>
    <xf numFmtId="0" fontId="3" fillId="33" borderId="0" xfId="0" applyFont="1" applyFill="1" applyAlignment="1" applyProtection="1">
      <alignment/>
      <protection/>
    </xf>
    <xf numFmtId="0" fontId="10" fillId="0" borderId="0" xfId="0" applyFont="1" applyAlignment="1" applyProtection="1">
      <alignment/>
      <protection/>
    </xf>
    <xf numFmtId="0" fontId="11" fillId="0" borderId="0" xfId="0" applyFont="1" applyBorder="1" applyAlignment="1" applyProtection="1">
      <alignment horizontal="right"/>
      <protection/>
    </xf>
    <xf numFmtId="0" fontId="0" fillId="0" borderId="0" xfId="0" applyFont="1" applyFill="1" applyAlignment="1" applyProtection="1">
      <alignment/>
      <protection/>
    </xf>
    <xf numFmtId="0" fontId="3" fillId="0" borderId="0" xfId="0" applyFont="1" applyBorder="1" applyAlignment="1" applyProtection="1">
      <alignment horizontal="right"/>
      <protection/>
    </xf>
    <xf numFmtId="0" fontId="0" fillId="0" borderId="0" xfId="0" applyFont="1" applyAlignment="1" applyProtection="1">
      <alignment/>
      <protection/>
    </xf>
    <xf numFmtId="0" fontId="3" fillId="0" borderId="0" xfId="0" applyFont="1" applyFill="1" applyBorder="1" applyAlignment="1" applyProtection="1">
      <alignment horizontal="right"/>
      <protection/>
    </xf>
    <xf numFmtId="0" fontId="12" fillId="0" borderId="0" xfId="0" applyFont="1" applyAlignment="1" applyProtection="1">
      <alignment horizontal="center"/>
      <protection hidden="1"/>
    </xf>
    <xf numFmtId="0" fontId="0" fillId="0" borderId="0" xfId="0" applyFont="1" applyFill="1" applyAlignment="1" applyProtection="1">
      <alignment horizontal="center"/>
      <protection locked="0"/>
    </xf>
    <xf numFmtId="0" fontId="0" fillId="0" borderId="0" xfId="0" applyFont="1" applyFill="1" applyAlignment="1" applyProtection="1">
      <alignment horizontal="left"/>
      <protection/>
    </xf>
    <xf numFmtId="164" fontId="0" fillId="34" borderId="0" xfId="0" applyNumberFormat="1" applyFill="1" applyAlignment="1" applyProtection="1">
      <alignment horizontal="center"/>
      <protection locked="0"/>
    </xf>
    <xf numFmtId="0" fontId="0" fillId="0" borderId="0" xfId="0" applyBorder="1" applyAlignment="1" applyProtection="1">
      <alignment/>
      <protection/>
    </xf>
    <xf numFmtId="164" fontId="0" fillId="0" borderId="0" xfId="0" applyNumberFormat="1" applyFill="1" applyAlignment="1" applyProtection="1">
      <alignment horizontal="center"/>
      <protection locked="0"/>
    </xf>
    <xf numFmtId="0" fontId="0" fillId="0" borderId="0" xfId="0" applyFill="1" applyBorder="1" applyAlignment="1" applyProtection="1">
      <alignment/>
      <protection/>
    </xf>
    <xf numFmtId="0" fontId="13" fillId="0" borderId="0" xfId="0" applyFont="1" applyBorder="1" applyAlignment="1" applyProtection="1">
      <alignment horizontal="center"/>
      <protection/>
    </xf>
    <xf numFmtId="0" fontId="0" fillId="0" borderId="0" xfId="0" applyFill="1" applyAlignment="1" applyProtection="1">
      <alignment horizontal="left"/>
      <protection/>
    </xf>
    <xf numFmtId="0" fontId="0" fillId="0" borderId="0" xfId="0" applyFont="1" applyAlignment="1" applyProtection="1">
      <alignment horizontal="right" vertical="center"/>
      <protection/>
    </xf>
    <xf numFmtId="14" fontId="13" fillId="0" borderId="0" xfId="0" applyNumberFormat="1" applyFont="1" applyAlignment="1" applyProtection="1">
      <alignment horizontal="center"/>
      <protection/>
    </xf>
    <xf numFmtId="0" fontId="14" fillId="35" borderId="0" xfId="0" applyFont="1" applyFill="1" applyAlignment="1" applyProtection="1">
      <alignment horizontal="center"/>
      <protection/>
    </xf>
    <xf numFmtId="0" fontId="15" fillId="0" borderId="0" xfId="0" applyFont="1" applyBorder="1" applyAlignment="1" applyProtection="1">
      <alignment horizontal="center"/>
      <protection/>
    </xf>
    <xf numFmtId="0" fontId="0" fillId="35" borderId="0" xfId="0" applyFill="1" applyAlignment="1" applyProtection="1">
      <alignment horizontal="center"/>
      <protection/>
    </xf>
    <xf numFmtId="1" fontId="0" fillId="34" borderId="10" xfId="0" applyNumberFormat="1" applyFill="1" applyBorder="1" applyAlignment="1" applyProtection="1">
      <alignment horizontal="center"/>
      <protection locked="0"/>
    </xf>
    <xf numFmtId="1" fontId="0" fillId="0" borderId="0" xfId="0" applyNumberFormat="1" applyBorder="1" applyAlignment="1" applyProtection="1">
      <alignment horizontal="center"/>
      <protection/>
    </xf>
    <xf numFmtId="1" fontId="0" fillId="0" borderId="0" xfId="0" applyNumberFormat="1" applyFill="1" applyBorder="1" applyAlignment="1" applyProtection="1">
      <alignment horizontal="center"/>
      <protection/>
    </xf>
    <xf numFmtId="0" fontId="0" fillId="0" borderId="0" xfId="0" applyFont="1" applyBorder="1" applyAlignment="1" applyProtection="1">
      <alignment horizontal="right" vertical="center"/>
      <protection hidden="1"/>
    </xf>
    <xf numFmtId="1" fontId="0" fillId="0" borderId="10" xfId="0" applyNumberFormat="1" applyBorder="1" applyAlignment="1" applyProtection="1">
      <alignment horizontal="center"/>
      <protection hidden="1"/>
    </xf>
    <xf numFmtId="0" fontId="16" fillId="0" borderId="0" xfId="0" applyFont="1"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16" fillId="34" borderId="11" xfId="0" applyFont="1" applyFill="1" applyBorder="1" applyAlignment="1" applyProtection="1">
      <alignment horizontal="center"/>
      <protection/>
    </xf>
    <xf numFmtId="0" fontId="16" fillId="34" borderId="11" xfId="0" applyFont="1" applyFill="1" applyBorder="1" applyAlignment="1" applyProtection="1">
      <alignment/>
      <protection/>
    </xf>
    <xf numFmtId="0" fontId="16" fillId="34" borderId="12" xfId="0" applyFont="1" applyFill="1" applyBorder="1" applyAlignment="1" applyProtection="1">
      <alignment/>
      <protection/>
    </xf>
    <xf numFmtId="0" fontId="16" fillId="34" borderId="13" xfId="0" applyFont="1" applyFill="1" applyBorder="1" applyAlignment="1" applyProtection="1">
      <alignment horizontal="center"/>
      <protection/>
    </xf>
    <xf numFmtId="0" fontId="3" fillId="0" borderId="11" xfId="0" applyFont="1" applyBorder="1" applyAlignment="1" applyProtection="1">
      <alignment vertical="center"/>
      <protection/>
    </xf>
    <xf numFmtId="0" fontId="3"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1" fontId="19" fillId="34" borderId="10" xfId="0" applyNumberFormat="1" applyFont="1" applyFill="1" applyBorder="1" applyAlignment="1" applyProtection="1">
      <alignment horizontal="center" vertical="center"/>
      <protection locked="0"/>
    </xf>
    <xf numFmtId="0" fontId="0" fillId="0" borderId="0" xfId="0" applyAlignment="1" applyProtection="1">
      <alignment horizontal="center"/>
      <protection/>
    </xf>
    <xf numFmtId="0" fontId="16" fillId="0" borderId="0" xfId="0" applyFont="1" applyAlignment="1" applyProtection="1">
      <alignment horizontal="center" vertical="top" wrapText="1"/>
      <protection/>
    </xf>
    <xf numFmtId="0" fontId="21" fillId="0" borderId="0" xfId="0" applyFont="1" applyFill="1" applyBorder="1" applyAlignment="1" applyProtection="1">
      <alignment/>
      <protection/>
    </xf>
    <xf numFmtId="0" fontId="0" fillId="0" borderId="14" xfId="0" applyBorder="1" applyAlignment="1" applyProtection="1">
      <alignment/>
      <protection/>
    </xf>
    <xf numFmtId="0" fontId="16" fillId="0" borderId="0" xfId="0" applyFont="1" applyFill="1" applyBorder="1" applyAlignment="1" applyProtection="1">
      <alignment horizontal="center"/>
      <protection/>
    </xf>
    <xf numFmtId="0" fontId="0" fillId="0" borderId="0" xfId="0" applyFont="1" applyAlignment="1" applyProtection="1">
      <alignment horizontal="left"/>
      <protection/>
    </xf>
    <xf numFmtId="0" fontId="16" fillId="34" borderId="0" xfId="0" applyFont="1" applyFill="1" applyBorder="1" applyAlignment="1" applyProtection="1">
      <alignment horizontal="center"/>
      <protection/>
    </xf>
    <xf numFmtId="0" fontId="0" fillId="0" borderId="13" xfId="0" applyBorder="1" applyAlignment="1" applyProtection="1">
      <alignment horizontal="right" vertical="center"/>
      <protection/>
    </xf>
    <xf numFmtId="1" fontId="0" fillId="34" borderId="10" xfId="0" applyNumberFormat="1" applyFill="1" applyBorder="1" applyAlignment="1" applyProtection="1">
      <alignment horizontal="center" vertical="center"/>
      <protection locked="0"/>
    </xf>
    <xf numFmtId="165" fontId="0" fillId="0" borderId="0" xfId="0" applyNumberFormat="1" applyAlignment="1" applyProtection="1">
      <alignment horizontal="center" vertical="center"/>
      <protection/>
    </xf>
    <xf numFmtId="14" fontId="22" fillId="0" borderId="0" xfId="0" applyNumberFormat="1" applyFont="1" applyAlignment="1" applyProtection="1">
      <alignment horizontal="center" vertical="center"/>
      <protection/>
    </xf>
    <xf numFmtId="0" fontId="0" fillId="0" borderId="15" xfId="0" applyBorder="1" applyAlignment="1" applyProtection="1">
      <alignment/>
      <protection/>
    </xf>
    <xf numFmtId="0" fontId="0" fillId="0" borderId="0" xfId="0" applyBorder="1" applyAlignment="1" applyProtection="1">
      <alignment horizontal="center" vertical="top"/>
      <protection/>
    </xf>
    <xf numFmtId="0" fontId="0" fillId="0" borderId="15" xfId="0" applyBorder="1" applyAlignment="1" applyProtection="1">
      <alignment horizontal="center" vertical="top"/>
      <protection/>
    </xf>
    <xf numFmtId="0" fontId="0" fillId="0" borderId="0" xfId="0" applyFont="1" applyAlignment="1" applyProtection="1">
      <alignment horizontal="right"/>
      <protection/>
    </xf>
    <xf numFmtId="0" fontId="21" fillId="34" borderId="11" xfId="0" applyFont="1" applyFill="1" applyBorder="1" applyAlignment="1" applyProtection="1">
      <alignment horizontal="center"/>
      <protection/>
    </xf>
    <xf numFmtId="0" fontId="0" fillId="0" borderId="0" xfId="0" applyBorder="1" applyAlignment="1" applyProtection="1">
      <alignment vertical="top"/>
      <protection/>
    </xf>
    <xf numFmtId="0" fontId="23" fillId="0" borderId="0" xfId="0" applyFont="1" applyAlignment="1" applyProtection="1">
      <alignment/>
      <protection/>
    </xf>
    <xf numFmtId="0" fontId="23" fillId="0" borderId="0" xfId="0" applyFont="1" applyFill="1" applyAlignment="1" applyProtection="1">
      <alignment/>
      <protection/>
    </xf>
    <xf numFmtId="0" fontId="5" fillId="0" borderId="0" xfId="0" applyFont="1" applyFill="1" applyAlignment="1" applyProtection="1">
      <alignment vertical="center" wrapText="1"/>
      <protection/>
    </xf>
    <xf numFmtId="0" fontId="23" fillId="0" borderId="0" xfId="0" applyFont="1" applyAlignment="1" applyProtection="1">
      <alignment horizontal="left"/>
      <protection/>
    </xf>
    <xf numFmtId="0" fontId="0" fillId="0" borderId="0" xfId="0" applyFont="1" applyBorder="1" applyAlignment="1" applyProtection="1">
      <alignment horizontal="right" vertical="top"/>
      <protection/>
    </xf>
    <xf numFmtId="0" fontId="0" fillId="34" borderId="0" xfId="0" applyFill="1" applyAlignment="1" applyProtection="1">
      <alignment horizontal="center"/>
      <protection locked="0"/>
    </xf>
    <xf numFmtId="0" fontId="0" fillId="0" borderId="10" xfId="0" applyFont="1" applyBorder="1" applyAlignment="1">
      <alignment/>
    </xf>
    <xf numFmtId="0" fontId="0" fillId="34" borderId="0" xfId="0" applyFill="1" applyAlignment="1" applyProtection="1">
      <alignment/>
      <protection locked="0"/>
    </xf>
    <xf numFmtId="0" fontId="0" fillId="0" borderId="10" xfId="0" applyBorder="1" applyAlignment="1" applyProtection="1">
      <alignment horizontal="center"/>
      <protection locked="0"/>
    </xf>
    <xf numFmtId="0" fontId="0" fillId="34" borderId="0" xfId="0" applyFill="1" applyBorder="1" applyAlignment="1" applyProtection="1">
      <alignment horizontal="center"/>
      <protection locked="0"/>
    </xf>
    <xf numFmtId="0" fontId="10" fillId="34" borderId="0" xfId="0" applyFont="1" applyFill="1" applyBorder="1" applyAlignment="1" applyProtection="1">
      <alignment horizontal="center"/>
      <protection locked="0"/>
    </xf>
    <xf numFmtId="0" fontId="0" fillId="34" borderId="0" xfId="0" applyFont="1" applyFill="1" applyBorder="1" applyAlignment="1" applyProtection="1">
      <alignment horizontal="center"/>
      <protection locked="0"/>
    </xf>
    <xf numFmtId="164" fontId="0" fillId="34" borderId="0" xfId="0" applyNumberFormat="1" applyFill="1" applyBorder="1" applyAlignment="1" applyProtection="1">
      <alignment horizontal="center"/>
      <protection locked="0"/>
    </xf>
    <xf numFmtId="0" fontId="16" fillId="34" borderId="11" xfId="0" applyFont="1" applyFill="1" applyBorder="1" applyAlignment="1" applyProtection="1">
      <alignment horizontal="center"/>
      <protection/>
    </xf>
    <xf numFmtId="0" fontId="17" fillId="0" borderId="14" xfId="0" applyFont="1" applyBorder="1" applyAlignment="1" applyProtection="1">
      <alignment horizontal="right"/>
      <protection/>
    </xf>
    <xf numFmtId="0" fontId="18" fillId="34" borderId="13" xfId="0" applyFont="1" applyFill="1" applyBorder="1" applyAlignment="1" applyProtection="1">
      <alignment horizontal="center"/>
      <protection locked="0"/>
    </xf>
    <xf numFmtId="0" fontId="18" fillId="34" borderId="16" xfId="0" applyFont="1" applyFill="1" applyBorder="1" applyAlignment="1" applyProtection="1">
      <alignment horizontal="center"/>
      <protection locked="0"/>
    </xf>
    <xf numFmtId="0" fontId="20" fillId="34" borderId="16" xfId="0" applyFont="1" applyFill="1" applyBorder="1" applyAlignment="1" applyProtection="1">
      <alignment horizontal="center"/>
      <protection locked="0"/>
    </xf>
    <xf numFmtId="0" fontId="16" fillId="34" borderId="17" xfId="0" applyFont="1" applyFill="1" applyBorder="1" applyAlignment="1" applyProtection="1">
      <alignment horizontal="center"/>
      <protection/>
    </xf>
    <xf numFmtId="49" fontId="0" fillId="34" borderId="13" xfId="0" applyNumberFormat="1" applyFill="1" applyBorder="1" applyAlignment="1" applyProtection="1">
      <alignment horizontal="center" vertical="center"/>
      <protection locked="0"/>
    </xf>
    <xf numFmtId="49" fontId="0" fillId="34" borderId="16" xfId="0" applyNumberFormat="1" applyFill="1" applyBorder="1" applyAlignment="1" applyProtection="1">
      <alignment horizontal="center" vertical="center"/>
      <protection locked="0"/>
    </xf>
    <xf numFmtId="0" fontId="14" fillId="0" borderId="0" xfId="0" applyFont="1" applyFill="1" applyBorder="1" applyAlignment="1" applyProtection="1">
      <alignment horizontal="center" vertical="top" wrapText="1"/>
      <protection/>
    </xf>
    <xf numFmtId="0" fontId="5" fillId="0" borderId="0" xfId="0" applyFont="1" applyFill="1" applyBorder="1" applyAlignment="1" applyProtection="1">
      <alignment horizontal="left" vertical="top" wrapText="1"/>
      <protection/>
    </xf>
    <xf numFmtId="0" fontId="5" fillId="0" borderId="0" xfId="0" applyFont="1" applyBorder="1" applyAlignment="1">
      <alignment horizontal="left" vertical="top" wrapText="1"/>
    </xf>
    <xf numFmtId="0" fontId="24" fillId="0" borderId="0" xfId="0" applyFont="1" applyBorder="1" applyAlignment="1">
      <alignment horizontal="left" vertical="center" wrapText="1"/>
    </xf>
    <xf numFmtId="0" fontId="0" fillId="34" borderId="0" xfId="0" applyFill="1" applyBorder="1" applyAlignment="1" applyProtection="1">
      <alignment horizontal="center" vertical="top"/>
      <protection locked="0"/>
    </xf>
    <xf numFmtId="0" fontId="5" fillId="0" borderId="0" xfId="0" applyFont="1" applyBorder="1" applyAlignment="1">
      <alignment horizontal="left"/>
    </xf>
    <xf numFmtId="0" fontId="4" fillId="0" borderId="0" xfId="0" applyFont="1" applyBorder="1" applyAlignment="1">
      <alignment horizontal="center"/>
    </xf>
    <xf numFmtId="0" fontId="24" fillId="0" borderId="0" xfId="0" applyFont="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3">
    <dxf>
      <font>
        <b val="0"/>
        <strike val="0"/>
        <sz val="11"/>
        <color indexed="10"/>
      </font>
      <fill>
        <patternFill patternType="none">
          <fgColor indexed="64"/>
          <bgColor indexed="65"/>
        </patternFill>
      </fill>
    </dxf>
    <dxf>
      <font>
        <b val="0"/>
        <strike val="0"/>
        <sz val="11"/>
        <color indexed="10"/>
      </font>
      <fill>
        <patternFill patternType="none">
          <fgColor indexed="64"/>
          <bgColor indexed="65"/>
        </patternFill>
      </fill>
    </dxf>
    <dxf>
      <font>
        <b val="0"/>
        <strike val="0"/>
        <sz val="11"/>
        <color rgb="FFDD0806"/>
      </font>
      <fill>
        <patternFill patternType="none">
          <fgColor indexed="64"/>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285750</xdr:colOff>
      <xdr:row>3</xdr:row>
      <xdr:rowOff>171450</xdr:rowOff>
    </xdr:from>
    <xdr:to>
      <xdr:col>13</xdr:col>
      <xdr:colOff>600075</xdr:colOff>
      <xdr:row>8</xdr:row>
      <xdr:rowOff>19050</xdr:rowOff>
    </xdr:to>
    <xdr:pic>
      <xdr:nvPicPr>
        <xdr:cNvPr id="1" name="Imagen 1"/>
        <xdr:cNvPicPr preferRelativeResize="1">
          <a:picLocks noChangeAspect="1"/>
        </xdr:cNvPicPr>
      </xdr:nvPicPr>
      <xdr:blipFill>
        <a:blip r:embed="rId1"/>
        <a:stretch>
          <a:fillRect/>
        </a:stretch>
      </xdr:blipFill>
      <xdr:spPr>
        <a:xfrm>
          <a:off x="5476875" y="885825"/>
          <a:ext cx="1019175" cy="904875"/>
        </a:xfrm>
        <a:prstGeom prst="rect">
          <a:avLst/>
        </a:prstGeom>
        <a:noFill/>
        <a:ln w="9525" cmpd="sng">
          <a:noFill/>
        </a:ln>
      </xdr:spPr>
    </xdr:pic>
    <xdr:clientData/>
  </xdr:twoCellAnchor>
  <xdr:twoCellAnchor>
    <xdr:from>
      <xdr:col>12</xdr:col>
      <xdr:colOff>19050</xdr:colOff>
      <xdr:row>8</xdr:row>
      <xdr:rowOff>133350</xdr:rowOff>
    </xdr:from>
    <xdr:to>
      <xdr:col>13</xdr:col>
      <xdr:colOff>638175</xdr:colOff>
      <xdr:row>13</xdr:row>
      <xdr:rowOff>9525</xdr:rowOff>
    </xdr:to>
    <xdr:pic>
      <xdr:nvPicPr>
        <xdr:cNvPr id="2" name="Imagen 1"/>
        <xdr:cNvPicPr preferRelativeResize="1">
          <a:picLocks noChangeAspect="1"/>
        </xdr:cNvPicPr>
      </xdr:nvPicPr>
      <xdr:blipFill>
        <a:blip r:embed="rId2"/>
        <a:stretch>
          <a:fillRect/>
        </a:stretch>
      </xdr:blipFill>
      <xdr:spPr>
        <a:xfrm>
          <a:off x="5562600" y="1905000"/>
          <a:ext cx="971550" cy="904875"/>
        </a:xfrm>
        <a:prstGeom prst="rect">
          <a:avLst/>
        </a:prstGeom>
        <a:noFill/>
        <a:ln w="9525" cmpd="sng">
          <a:noFill/>
        </a:ln>
      </xdr:spPr>
    </xdr:pic>
    <xdr:clientData/>
  </xdr:twoCellAnchor>
  <xdr:twoCellAnchor editAs="oneCell">
    <xdr:from>
      <xdr:col>1</xdr:col>
      <xdr:colOff>161925</xdr:colOff>
      <xdr:row>0</xdr:row>
      <xdr:rowOff>0</xdr:rowOff>
    </xdr:from>
    <xdr:to>
      <xdr:col>3</xdr:col>
      <xdr:colOff>257175</xdr:colOff>
      <xdr:row>4</xdr:row>
      <xdr:rowOff>123825</xdr:rowOff>
    </xdr:to>
    <xdr:pic>
      <xdr:nvPicPr>
        <xdr:cNvPr id="3" name="4 Imagen" descr="RCN sanxenxo.jpg"/>
        <xdr:cNvPicPr preferRelativeResize="1">
          <a:picLocks noChangeAspect="1"/>
        </xdr:cNvPicPr>
      </xdr:nvPicPr>
      <xdr:blipFill>
        <a:blip r:embed="rId3"/>
        <a:stretch>
          <a:fillRect/>
        </a:stretch>
      </xdr:blipFill>
      <xdr:spPr>
        <a:xfrm>
          <a:off x="552450" y="0"/>
          <a:ext cx="11620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5"/>
  <sheetViews>
    <sheetView zoomScalePageLayoutView="0" workbookViewId="0" topLeftCell="A1">
      <selection activeCell="B15" sqref="B15"/>
    </sheetView>
  </sheetViews>
  <sheetFormatPr defaultColWidth="11.421875" defaultRowHeight="15"/>
  <cols>
    <col min="2" max="2" width="160.140625" style="0" customWidth="1"/>
  </cols>
  <sheetData>
    <row r="2" spans="2:7" ht="46.5">
      <c r="B2" s="1" t="s">
        <v>0</v>
      </c>
      <c r="C2" s="1"/>
      <c r="D2" s="1"/>
      <c r="E2" s="1"/>
      <c r="F2" s="1"/>
      <c r="G2" s="1"/>
    </row>
    <row r="4" ht="15">
      <c r="B4" t="s">
        <v>1</v>
      </c>
    </row>
    <row r="5" ht="15">
      <c r="B5" t="s">
        <v>2</v>
      </c>
    </row>
    <row r="6" ht="15">
      <c r="B6" t="s">
        <v>3</v>
      </c>
    </row>
    <row r="7" ht="15">
      <c r="B7" t="s">
        <v>4</v>
      </c>
    </row>
    <row r="8" ht="15">
      <c r="B8" t="s">
        <v>5</v>
      </c>
    </row>
    <row r="9" ht="15">
      <c r="B9" t="s">
        <v>6</v>
      </c>
    </row>
    <row r="10" ht="15">
      <c r="B10" t="s">
        <v>7</v>
      </c>
    </row>
    <row r="13" ht="15">
      <c r="A13" s="2" t="s">
        <v>8</v>
      </c>
    </row>
    <row r="14" ht="15">
      <c r="B14" t="s">
        <v>9</v>
      </c>
    </row>
    <row r="15" ht="15">
      <c r="B15" t="s">
        <v>10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B82"/>
  <sheetViews>
    <sheetView tabSelected="1" zoomScalePageLayoutView="0" workbookViewId="0" topLeftCell="A67">
      <selection activeCell="L19" sqref="L19:N19"/>
    </sheetView>
  </sheetViews>
  <sheetFormatPr defaultColWidth="10.8515625" defaultRowHeight="15"/>
  <cols>
    <col min="1" max="1" width="5.8515625" style="3" customWidth="1"/>
    <col min="2" max="2" width="10.140625" style="3" customWidth="1"/>
    <col min="3" max="3" width="5.8515625" style="4" customWidth="1"/>
    <col min="4" max="9" width="5.8515625" style="3" customWidth="1"/>
    <col min="10" max="10" width="13.00390625" style="3" customWidth="1"/>
    <col min="11" max="11" width="7.8515625" style="3" customWidth="1"/>
    <col min="12" max="13" width="5.28125" style="3" customWidth="1"/>
    <col min="14" max="14" width="13.00390625" style="3" customWidth="1"/>
    <col min="15" max="15" width="5.8515625" style="4" customWidth="1"/>
    <col min="16" max="24" width="0" style="3" hidden="1" customWidth="1"/>
    <col min="25" max="25" width="0" style="5" hidden="1" customWidth="1"/>
    <col min="26" max="29" width="0" style="3" hidden="1" customWidth="1"/>
    <col min="30" max="16384" width="10.8515625" style="3" customWidth="1"/>
  </cols>
  <sheetData>
    <row r="1" spans="2:4" ht="15">
      <c r="B1" s="74"/>
      <c r="C1" s="74"/>
      <c r="D1" s="74"/>
    </row>
    <row r="2" spans="2:4" ht="15">
      <c r="B2" s="74"/>
      <c r="C2" s="74"/>
      <c r="D2" s="74"/>
    </row>
    <row r="3" spans="2:25" s="6" customFormat="1" ht="26.25">
      <c r="B3" s="74"/>
      <c r="C3" s="74"/>
      <c r="D3" s="74"/>
      <c r="J3" s="7"/>
      <c r="K3" s="7"/>
      <c r="L3" s="7"/>
      <c r="M3" s="7"/>
      <c r="N3" s="7" t="s">
        <v>11</v>
      </c>
      <c r="Y3" s="8"/>
    </row>
    <row r="4" spans="2:15" ht="23.25">
      <c r="B4" s="74"/>
      <c r="C4" s="74"/>
      <c r="D4" s="74"/>
      <c r="N4" s="4"/>
      <c r="O4" s="9"/>
    </row>
    <row r="5" spans="2:25" ht="15">
      <c r="B5" s="74"/>
      <c r="C5" s="74"/>
      <c r="D5" s="74"/>
      <c r="N5" s="4"/>
      <c r="O5" s="3"/>
      <c r="X5" s="5"/>
      <c r="Y5" s="3"/>
    </row>
    <row r="6" spans="3:15" ht="15">
      <c r="C6" s="3"/>
      <c r="N6" s="4"/>
      <c r="O6" s="3"/>
    </row>
    <row r="7" spans="3:28" ht="15">
      <c r="C7" s="10" t="s">
        <v>12</v>
      </c>
      <c r="D7" s="75"/>
      <c r="E7" s="75"/>
      <c r="F7" s="75"/>
      <c r="G7" s="75"/>
      <c r="H7" s="75"/>
      <c r="I7" s="75"/>
      <c r="J7" s="75"/>
      <c r="N7" s="4"/>
      <c r="O7" s="3"/>
      <c r="X7" s="11" t="s">
        <v>13</v>
      </c>
      <c r="AB7" s="11" t="s">
        <v>14</v>
      </c>
    </row>
    <row r="8" spans="3:24" ht="15">
      <c r="C8" s="3"/>
      <c r="N8" s="4"/>
      <c r="O8" s="3"/>
      <c r="X8" s="3" t="s">
        <v>15</v>
      </c>
    </row>
    <row r="9" spans="1:28" ht="21">
      <c r="A9" s="12"/>
      <c r="B9" s="13" t="s">
        <v>16</v>
      </c>
      <c r="C9" s="76" t="s">
        <v>161</v>
      </c>
      <c r="D9" s="76"/>
      <c r="E9" s="76"/>
      <c r="F9" s="76"/>
      <c r="G9" s="76"/>
      <c r="H9" s="76"/>
      <c r="I9" s="76"/>
      <c r="J9" s="76"/>
      <c r="N9" s="4"/>
      <c r="O9" s="3"/>
      <c r="X9" s="3" t="s">
        <v>17</v>
      </c>
      <c r="AA9" s="3">
        <v>1</v>
      </c>
      <c r="AB9" t="s">
        <v>18</v>
      </c>
    </row>
    <row r="10" spans="1:28" s="16" customFormat="1" ht="15">
      <c r="A10" s="14"/>
      <c r="B10" s="15" t="s">
        <v>19</v>
      </c>
      <c r="C10" s="77" t="s">
        <v>105</v>
      </c>
      <c r="D10" s="77"/>
      <c r="E10" s="77"/>
      <c r="F10" s="15"/>
      <c r="G10" s="15"/>
      <c r="H10" s="15"/>
      <c r="M10" s="17"/>
      <c r="N10" s="17"/>
      <c r="Q10" s="18">
        <f>IF(C10=X37,Y37,IF(C10=X38,Y38,IF(C10=X39,Y39,IF(C10=X40,Y40,IF(C10=X41,Y41,IF(C10=X42,Y42,0))))))</f>
        <v>4</v>
      </c>
      <c r="R10" s="19"/>
      <c r="S10" s="19"/>
      <c r="T10" s="19"/>
      <c r="U10" s="19"/>
      <c r="V10" s="19"/>
      <c r="W10" s="14"/>
      <c r="X10" s="16" t="s">
        <v>20</v>
      </c>
      <c r="Y10" s="20"/>
      <c r="AA10" s="16">
        <v>2</v>
      </c>
      <c r="AB10" t="s">
        <v>21</v>
      </c>
    </row>
    <row r="11" spans="2:28" ht="15">
      <c r="B11" s="15" t="s">
        <v>22</v>
      </c>
      <c r="C11" s="78" t="s">
        <v>86</v>
      </c>
      <c r="D11" s="78"/>
      <c r="E11" s="78"/>
      <c r="F11" s="78"/>
      <c r="G11" s="21"/>
      <c r="H11" s="21"/>
      <c r="I11" s="15"/>
      <c r="K11" s="22"/>
      <c r="N11" s="4"/>
      <c r="O11" s="3"/>
      <c r="X11" s="5">
        <v>420</v>
      </c>
      <c r="AA11" s="3">
        <v>3</v>
      </c>
      <c r="AB11" t="s">
        <v>23</v>
      </c>
    </row>
    <row r="12" spans="1:28" ht="15">
      <c r="A12" s="4"/>
      <c r="B12" s="17"/>
      <c r="C12" s="23"/>
      <c r="D12" s="23"/>
      <c r="E12" s="23"/>
      <c r="F12" s="23"/>
      <c r="G12" s="23"/>
      <c r="H12" s="23"/>
      <c r="I12" s="17"/>
      <c r="J12" s="4"/>
      <c r="K12" s="24"/>
      <c r="L12" s="4"/>
      <c r="M12" s="4"/>
      <c r="N12" s="4"/>
      <c r="P12" s="4"/>
      <c r="Q12" s="25" t="s">
        <v>24</v>
      </c>
      <c r="R12" s="4"/>
      <c r="S12" s="4"/>
      <c r="T12" s="4"/>
      <c r="U12" s="4"/>
      <c r="V12" s="4"/>
      <c r="W12" s="4"/>
      <c r="X12" s="3" t="s">
        <v>25</v>
      </c>
      <c r="Y12" s="26"/>
      <c r="AA12" s="3">
        <v>4</v>
      </c>
      <c r="AB12" t="s">
        <v>26</v>
      </c>
    </row>
    <row r="13" spans="2:28" ht="15">
      <c r="B13" s="15" t="s">
        <v>27</v>
      </c>
      <c r="C13" s="75" t="s">
        <v>160</v>
      </c>
      <c r="D13" s="75"/>
      <c r="E13" s="75"/>
      <c r="F13" s="75"/>
      <c r="G13" s="75"/>
      <c r="H13" s="75"/>
      <c r="I13" s="75"/>
      <c r="J13" s="75"/>
      <c r="N13" s="4"/>
      <c r="O13" s="3"/>
      <c r="P13" s="27" t="s">
        <v>28</v>
      </c>
      <c r="Q13" s="28">
        <f>DATE(E15,D15,C15)</f>
        <v>5524</v>
      </c>
      <c r="X13" s="3" t="s">
        <v>29</v>
      </c>
      <c r="AA13" s="3">
        <v>5</v>
      </c>
      <c r="AB13" t="s">
        <v>30</v>
      </c>
    </row>
    <row r="14" spans="3:28" ht="15">
      <c r="C14" s="29" t="s">
        <v>31</v>
      </c>
      <c r="D14" s="29" t="s">
        <v>32</v>
      </c>
      <c r="E14" s="29" t="s">
        <v>33</v>
      </c>
      <c r="G14" s="30"/>
      <c r="H14" s="30"/>
      <c r="J14" s="31"/>
      <c r="N14" s="4"/>
      <c r="O14" s="3"/>
      <c r="P14" s="27" t="s">
        <v>34</v>
      </c>
      <c r="Q14" s="28">
        <f>DATE(E16,D16,C16)</f>
        <v>5526</v>
      </c>
      <c r="X14" s="5" t="s">
        <v>35</v>
      </c>
      <c r="AA14" s="3">
        <v>6</v>
      </c>
      <c r="AB14" t="s">
        <v>36</v>
      </c>
    </row>
    <row r="15" spans="2:28" ht="15">
      <c r="B15" s="15" t="s">
        <v>37</v>
      </c>
      <c r="C15" s="32">
        <v>14</v>
      </c>
      <c r="D15" s="32">
        <v>2</v>
      </c>
      <c r="E15" s="32">
        <v>15</v>
      </c>
      <c r="L15" s="33"/>
      <c r="M15" s="33"/>
      <c r="N15" s="34"/>
      <c r="O15" s="33"/>
      <c r="P15" s="35" t="s">
        <v>38</v>
      </c>
      <c r="Q15" s="36">
        <f>DATE(E16,D16,C16)-DATE(E15,D15,C15)+1</f>
        <v>3</v>
      </c>
      <c r="X15" s="3" t="s">
        <v>39</v>
      </c>
      <c r="AA15" s="16">
        <v>7</v>
      </c>
      <c r="AB15" t="s">
        <v>40</v>
      </c>
    </row>
    <row r="16" spans="2:28" ht="15">
      <c r="B16" s="15" t="s">
        <v>41</v>
      </c>
      <c r="C16" s="32">
        <v>16</v>
      </c>
      <c r="D16" s="32">
        <v>2</v>
      </c>
      <c r="E16" s="32">
        <v>15</v>
      </c>
      <c r="K16" s="4"/>
      <c r="L16" s="33"/>
      <c r="N16" s="34"/>
      <c r="O16" s="33"/>
      <c r="X16" s="3" t="s">
        <v>42</v>
      </c>
      <c r="AA16" s="3">
        <v>8</v>
      </c>
      <c r="AB16" t="s">
        <v>43</v>
      </c>
    </row>
    <row r="17" spans="1:28" s="39" customFormat="1" ht="15">
      <c r="A17" s="3"/>
      <c r="B17" s="3"/>
      <c r="C17" s="37"/>
      <c r="D17" s="3"/>
      <c r="E17" s="3"/>
      <c r="F17" s="3"/>
      <c r="G17" s="3"/>
      <c r="H17" s="3"/>
      <c r="I17" s="38"/>
      <c r="J17" s="3"/>
      <c r="K17" s="3"/>
      <c r="L17" s="3"/>
      <c r="M17" s="3"/>
      <c r="N17" s="4"/>
      <c r="O17" s="3"/>
      <c r="P17" s="3"/>
      <c r="Q17" s="3"/>
      <c r="R17" s="3"/>
      <c r="S17" s="3"/>
      <c r="T17" s="3"/>
      <c r="U17" s="3"/>
      <c r="V17" s="3"/>
      <c r="W17" s="3"/>
      <c r="X17" s="5">
        <v>470</v>
      </c>
      <c r="Y17" s="5"/>
      <c r="Z17" s="3"/>
      <c r="AA17" s="3">
        <v>9</v>
      </c>
      <c r="AB17" t="s">
        <v>44</v>
      </c>
    </row>
    <row r="18" spans="1:28" ht="13.5" customHeight="1">
      <c r="A18" s="39"/>
      <c r="B18" s="40"/>
      <c r="C18" s="79" t="s">
        <v>45</v>
      </c>
      <c r="D18" s="79"/>
      <c r="E18" s="42" t="s">
        <v>46</v>
      </c>
      <c r="F18" s="42"/>
      <c r="G18" s="42"/>
      <c r="H18" s="42"/>
      <c r="I18" s="43"/>
      <c r="J18" s="44" t="s">
        <v>47</v>
      </c>
      <c r="K18" s="44" t="s">
        <v>48</v>
      </c>
      <c r="L18" s="45" t="s">
        <v>49</v>
      </c>
      <c r="M18" s="45"/>
      <c r="N18" s="46"/>
      <c r="O18" s="3"/>
      <c r="P18" s="47" t="s">
        <v>50</v>
      </c>
      <c r="Q18" s="47" t="s">
        <v>51</v>
      </c>
      <c r="R18" s="47" t="s">
        <v>52</v>
      </c>
      <c r="S18" s="39"/>
      <c r="T18" s="39"/>
      <c r="U18" s="39"/>
      <c r="V18" s="39"/>
      <c r="W18" s="39"/>
      <c r="X18" s="5" t="s">
        <v>53</v>
      </c>
      <c r="AA18" s="3">
        <v>10</v>
      </c>
      <c r="AB18" t="s">
        <v>54</v>
      </c>
    </row>
    <row r="19" spans="1:28" ht="15">
      <c r="A19" s="80" t="s">
        <v>55</v>
      </c>
      <c r="B19" s="80"/>
      <c r="C19" s="81"/>
      <c r="D19" s="81"/>
      <c r="E19" s="82"/>
      <c r="F19" s="82"/>
      <c r="G19" s="82"/>
      <c r="H19" s="82"/>
      <c r="I19" s="82"/>
      <c r="J19" s="48"/>
      <c r="K19" s="48"/>
      <c r="L19" s="83"/>
      <c r="M19" s="83"/>
      <c r="N19" s="83"/>
      <c r="O19" s="34"/>
      <c r="P19" s="49">
        <f>IF(J19,1,0)</f>
        <v>0</v>
      </c>
      <c r="Q19" s="49">
        <f>IF(K19,1,0)</f>
        <v>0</v>
      </c>
      <c r="R19" s="18" t="e">
        <f>IF(L19=#REF!,#REF!,IF(L19=#REF!,#REF!,IF(L19=#REF!,#REF!,IF(L19=#REF!,#REF!,IF(L19=#REF!,#REF!,0)))))</f>
        <v>#REF!</v>
      </c>
      <c r="S19" s="18"/>
      <c r="T19" s="18"/>
      <c r="U19" s="18"/>
      <c r="V19" s="18"/>
      <c r="W19" s="18"/>
      <c r="X19" s="5" t="s">
        <v>56</v>
      </c>
      <c r="Z19" s="39"/>
      <c r="AA19" s="3">
        <v>11</v>
      </c>
      <c r="AB19" t="s">
        <v>57</v>
      </c>
    </row>
    <row r="20" spans="1:28" ht="15">
      <c r="A20" s="80" t="s">
        <v>58</v>
      </c>
      <c r="B20" s="80"/>
      <c r="C20" s="81"/>
      <c r="D20" s="81"/>
      <c r="E20" s="82"/>
      <c r="F20" s="82"/>
      <c r="G20" s="82"/>
      <c r="H20" s="82"/>
      <c r="I20" s="82"/>
      <c r="J20" s="48"/>
      <c r="K20" s="48"/>
      <c r="L20" s="83"/>
      <c r="M20" s="83"/>
      <c r="N20" s="83"/>
      <c r="O20" s="34"/>
      <c r="X20" s="3" t="s">
        <v>59</v>
      </c>
      <c r="AA20" s="16">
        <v>12</v>
      </c>
      <c r="AB20" t="s">
        <v>60</v>
      </c>
    </row>
    <row r="21" spans="1:28" ht="15">
      <c r="A21" s="80" t="s">
        <v>58</v>
      </c>
      <c r="B21" s="80"/>
      <c r="C21" s="81"/>
      <c r="D21" s="81"/>
      <c r="E21" s="82"/>
      <c r="F21" s="82"/>
      <c r="G21" s="82"/>
      <c r="H21" s="82"/>
      <c r="I21" s="82"/>
      <c r="J21" s="48"/>
      <c r="K21" s="48"/>
      <c r="L21" s="83"/>
      <c r="M21" s="83"/>
      <c r="N21" s="83"/>
      <c r="X21" s="39" t="s">
        <v>61</v>
      </c>
      <c r="AA21" s="3">
        <v>13</v>
      </c>
      <c r="AB21" t="s">
        <v>62</v>
      </c>
    </row>
    <row r="22" spans="3:28" ht="15">
      <c r="C22" s="37"/>
      <c r="D22" s="50"/>
      <c r="E22" s="50"/>
      <c r="F22" s="50"/>
      <c r="G22" s="50"/>
      <c r="H22" s="50"/>
      <c r="N22" s="4"/>
      <c r="O22" s="3"/>
      <c r="X22" s="3" t="s">
        <v>63</v>
      </c>
      <c r="Y22" s="3"/>
      <c r="AA22" s="3">
        <v>14</v>
      </c>
      <c r="AB22" t="s">
        <v>64</v>
      </c>
    </row>
    <row r="23" spans="2:28" ht="15">
      <c r="B23" s="51" t="s">
        <v>65</v>
      </c>
      <c r="C23" s="51"/>
      <c r="D23" s="51"/>
      <c r="E23" s="51"/>
      <c r="F23" s="51"/>
      <c r="G23" s="51"/>
      <c r="H23" s="51"/>
      <c r="I23" s="51"/>
      <c r="J23" s="52"/>
      <c r="K23" s="84" t="s">
        <v>66</v>
      </c>
      <c r="L23" s="84"/>
      <c r="M23" s="84"/>
      <c r="N23" s="53"/>
      <c r="X23" s="54" t="s">
        <v>67</v>
      </c>
      <c r="Y23" s="54"/>
      <c r="AA23" s="3">
        <v>15</v>
      </c>
      <c r="AB23" t="s">
        <v>68</v>
      </c>
    </row>
    <row r="24" spans="2:28" ht="15">
      <c r="B24" s="44" t="s">
        <v>69</v>
      </c>
      <c r="C24" s="41" t="s">
        <v>45</v>
      </c>
      <c r="D24" s="41"/>
      <c r="E24" s="42" t="s">
        <v>46</v>
      </c>
      <c r="F24" s="42"/>
      <c r="G24" s="42"/>
      <c r="H24" s="42"/>
      <c r="I24" s="43"/>
      <c r="J24" s="44" t="s">
        <v>47</v>
      </c>
      <c r="K24" s="44" t="s">
        <v>31</v>
      </c>
      <c r="L24" s="44" t="s">
        <v>32</v>
      </c>
      <c r="M24" s="44" t="s">
        <v>33</v>
      </c>
      <c r="N24" s="44" t="s">
        <v>70</v>
      </c>
      <c r="P24" s="44" t="s">
        <v>71</v>
      </c>
      <c r="Q24" s="44" t="s">
        <v>72</v>
      </c>
      <c r="R24" s="55" t="s">
        <v>73</v>
      </c>
      <c r="S24" s="55" t="s">
        <v>74</v>
      </c>
      <c r="T24" s="55" t="s">
        <v>75</v>
      </c>
      <c r="U24" s="55" t="s">
        <v>70</v>
      </c>
      <c r="V24" s="55" t="s">
        <v>76</v>
      </c>
      <c r="X24" s="3" t="s">
        <v>77</v>
      </c>
      <c r="Y24" s="3"/>
      <c r="AA24" s="3">
        <v>16</v>
      </c>
      <c r="AB24" t="s">
        <v>78</v>
      </c>
    </row>
    <row r="25" spans="1:28" ht="15">
      <c r="A25" s="56">
        <v>1</v>
      </c>
      <c r="B25" s="57"/>
      <c r="C25" s="85"/>
      <c r="D25" s="85"/>
      <c r="E25" s="86"/>
      <c r="F25" s="86"/>
      <c r="G25" s="86"/>
      <c r="H25" s="86"/>
      <c r="I25" s="86"/>
      <c r="J25" s="57"/>
      <c r="K25" s="57"/>
      <c r="L25" s="57"/>
      <c r="M25" s="57"/>
      <c r="N25" s="57"/>
      <c r="P25" s="58" t="e">
        <f aca="true" t="shared" si="0" ref="P25:P44">(DAYS360(Q25,Q$13))/360</f>
        <v>#NUM!</v>
      </c>
      <c r="Q25" s="59" t="e">
        <f aca="true" t="shared" si="1" ref="Q25:Q44">DATE(M25,L25,K25)</f>
        <v>#NUM!</v>
      </c>
      <c r="R25" s="49">
        <f aca="true" t="shared" si="2" ref="R25:R44">IF(C25&lt;&gt;0,1,0)</f>
        <v>0</v>
      </c>
      <c r="S25" s="49">
        <f aca="true" t="shared" si="3" ref="S25:S44">IF(J25,1,0)</f>
        <v>0</v>
      </c>
      <c r="T25" s="49" t="e">
        <f>IF(#REF!,1,0)</f>
        <v>#REF!</v>
      </c>
      <c r="U25" s="49">
        <f aca="true" t="shared" si="4" ref="U25:U44">IF(N25&lt;&gt;0,1,0)</f>
        <v>0</v>
      </c>
      <c r="V25" s="49" t="e">
        <f aca="true" t="shared" si="5" ref="V25:V44">SUM(R25:U25)</f>
        <v>#REF!</v>
      </c>
      <c r="X25" s="3" t="s">
        <v>79</v>
      </c>
      <c r="AA25" s="16">
        <v>17</v>
      </c>
      <c r="AB25" t="s">
        <v>80</v>
      </c>
    </row>
    <row r="26" spans="1:28" ht="15">
      <c r="A26" s="56">
        <v>2</v>
      </c>
      <c r="B26" s="57"/>
      <c r="C26" s="85"/>
      <c r="D26" s="85"/>
      <c r="E26" s="86"/>
      <c r="F26" s="86"/>
      <c r="G26" s="86"/>
      <c r="H26" s="86"/>
      <c r="I26" s="86"/>
      <c r="J26" s="57"/>
      <c r="K26" s="57"/>
      <c r="L26" s="57"/>
      <c r="M26" s="57"/>
      <c r="N26" s="57"/>
      <c r="P26" s="58" t="e">
        <f t="shared" si="0"/>
        <v>#NUM!</v>
      </c>
      <c r="Q26" s="59" t="e">
        <f t="shared" si="1"/>
        <v>#NUM!</v>
      </c>
      <c r="R26" s="49">
        <f t="shared" si="2"/>
        <v>0</v>
      </c>
      <c r="S26" s="49">
        <f t="shared" si="3"/>
        <v>0</v>
      </c>
      <c r="T26" s="49" t="e">
        <f>IF(#REF!,1,0)</f>
        <v>#REF!</v>
      </c>
      <c r="U26" s="49">
        <f t="shared" si="4"/>
        <v>0</v>
      </c>
      <c r="V26" s="49" t="e">
        <f t="shared" si="5"/>
        <v>#REF!</v>
      </c>
      <c r="AA26" s="3">
        <v>18</v>
      </c>
      <c r="AB26" t="s">
        <v>81</v>
      </c>
    </row>
    <row r="27" spans="1:28" ht="15">
      <c r="A27" s="56">
        <v>3</v>
      </c>
      <c r="B27" s="57"/>
      <c r="C27" s="85"/>
      <c r="D27" s="85"/>
      <c r="E27" s="86"/>
      <c r="F27" s="86"/>
      <c r="G27" s="86"/>
      <c r="H27" s="86"/>
      <c r="I27" s="86"/>
      <c r="J27" s="57"/>
      <c r="K27" s="57"/>
      <c r="L27" s="57"/>
      <c r="M27" s="57"/>
      <c r="N27" s="57"/>
      <c r="P27" s="58" t="e">
        <f t="shared" si="0"/>
        <v>#NUM!</v>
      </c>
      <c r="Q27" s="59" t="e">
        <f t="shared" si="1"/>
        <v>#NUM!</v>
      </c>
      <c r="R27" s="49">
        <f t="shared" si="2"/>
        <v>0</v>
      </c>
      <c r="S27" s="49">
        <f t="shared" si="3"/>
        <v>0</v>
      </c>
      <c r="T27" s="49" t="e">
        <f>IF(#REF!,1,0)</f>
        <v>#REF!</v>
      </c>
      <c r="U27" s="49">
        <f t="shared" si="4"/>
        <v>0</v>
      </c>
      <c r="V27" s="49" t="e">
        <f t="shared" si="5"/>
        <v>#REF!</v>
      </c>
      <c r="AA27" s="3">
        <v>19</v>
      </c>
      <c r="AB27" t="s">
        <v>82</v>
      </c>
    </row>
    <row r="28" spans="1:28" ht="15">
      <c r="A28" s="56">
        <v>4</v>
      </c>
      <c r="B28" s="57"/>
      <c r="C28" s="85"/>
      <c r="D28" s="85"/>
      <c r="E28" s="86"/>
      <c r="F28" s="86"/>
      <c r="G28" s="86"/>
      <c r="H28" s="86"/>
      <c r="I28" s="86"/>
      <c r="J28" s="57"/>
      <c r="K28" s="57"/>
      <c r="L28" s="57"/>
      <c r="M28" s="57"/>
      <c r="N28" s="57"/>
      <c r="P28" s="58" t="e">
        <f t="shared" si="0"/>
        <v>#NUM!</v>
      </c>
      <c r="Q28" s="59" t="e">
        <f t="shared" si="1"/>
        <v>#NUM!</v>
      </c>
      <c r="R28" s="49">
        <f t="shared" si="2"/>
        <v>0</v>
      </c>
      <c r="S28" s="49">
        <f t="shared" si="3"/>
        <v>0</v>
      </c>
      <c r="T28" s="49" t="e">
        <f>IF(#REF!,1,0)</f>
        <v>#REF!</v>
      </c>
      <c r="U28" s="49">
        <f t="shared" si="4"/>
        <v>0</v>
      </c>
      <c r="V28" s="49" t="e">
        <f t="shared" si="5"/>
        <v>#REF!</v>
      </c>
      <c r="AA28" s="3">
        <v>20</v>
      </c>
      <c r="AB28" t="s">
        <v>83</v>
      </c>
    </row>
    <row r="29" spans="1:28" ht="15">
      <c r="A29" s="56">
        <v>5</v>
      </c>
      <c r="B29" s="57"/>
      <c r="C29" s="85"/>
      <c r="D29" s="85"/>
      <c r="E29" s="86"/>
      <c r="F29" s="86"/>
      <c r="G29" s="86"/>
      <c r="H29" s="86"/>
      <c r="I29" s="86"/>
      <c r="J29" s="57"/>
      <c r="K29" s="57"/>
      <c r="L29" s="57"/>
      <c r="M29" s="57"/>
      <c r="N29" s="57"/>
      <c r="P29" s="58" t="e">
        <f t="shared" si="0"/>
        <v>#NUM!</v>
      </c>
      <c r="Q29" s="59" t="e">
        <f t="shared" si="1"/>
        <v>#NUM!</v>
      </c>
      <c r="R29" s="49">
        <f t="shared" si="2"/>
        <v>0</v>
      </c>
      <c r="S29" s="49">
        <f t="shared" si="3"/>
        <v>0</v>
      </c>
      <c r="T29" s="49" t="e">
        <f>IF(#REF!,1,0)</f>
        <v>#REF!</v>
      </c>
      <c r="U29" s="49">
        <f t="shared" si="4"/>
        <v>0</v>
      </c>
      <c r="V29" s="49" t="e">
        <f t="shared" si="5"/>
        <v>#REF!</v>
      </c>
      <c r="X29" s="11" t="s">
        <v>84</v>
      </c>
      <c r="AA29" s="3">
        <v>21</v>
      </c>
      <c r="AB29" t="s">
        <v>85</v>
      </c>
    </row>
    <row r="30" spans="1:28" ht="15">
      <c r="A30" s="56">
        <v>6</v>
      </c>
      <c r="B30" s="57"/>
      <c r="C30" s="85"/>
      <c r="D30" s="85"/>
      <c r="E30" s="86"/>
      <c r="F30" s="86"/>
      <c r="G30" s="86"/>
      <c r="H30" s="86"/>
      <c r="I30" s="86"/>
      <c r="J30" s="57"/>
      <c r="K30" s="57"/>
      <c r="L30" s="57"/>
      <c r="M30" s="57"/>
      <c r="N30" s="57"/>
      <c r="P30" s="58" t="e">
        <f t="shared" si="0"/>
        <v>#NUM!</v>
      </c>
      <c r="Q30" s="59" t="e">
        <f t="shared" si="1"/>
        <v>#NUM!</v>
      </c>
      <c r="R30" s="49">
        <f t="shared" si="2"/>
        <v>0</v>
      </c>
      <c r="S30" s="49">
        <f t="shared" si="3"/>
        <v>0</v>
      </c>
      <c r="T30" s="49" t="e">
        <f>IF(#REF!,1,0)</f>
        <v>#REF!</v>
      </c>
      <c r="U30" s="49">
        <f t="shared" si="4"/>
        <v>0</v>
      </c>
      <c r="V30" s="49" t="e">
        <f t="shared" si="5"/>
        <v>#REF!</v>
      </c>
      <c r="X30" s="3" t="s">
        <v>86</v>
      </c>
      <c r="Y30" s="5">
        <v>1</v>
      </c>
      <c r="AA30" s="16">
        <v>22</v>
      </c>
      <c r="AB30" t="s">
        <v>87</v>
      </c>
    </row>
    <row r="31" spans="1:28" ht="15">
      <c r="A31" s="56">
        <v>7</v>
      </c>
      <c r="B31" s="57"/>
      <c r="C31" s="85"/>
      <c r="D31" s="85"/>
      <c r="E31" s="86"/>
      <c r="F31" s="86"/>
      <c r="G31" s="86"/>
      <c r="H31" s="86"/>
      <c r="I31" s="86"/>
      <c r="J31" s="57"/>
      <c r="K31" s="57"/>
      <c r="L31" s="57"/>
      <c r="M31" s="57"/>
      <c r="N31" s="57"/>
      <c r="P31" s="58" t="e">
        <f t="shared" si="0"/>
        <v>#NUM!</v>
      </c>
      <c r="Q31" s="59" t="e">
        <f t="shared" si="1"/>
        <v>#NUM!</v>
      </c>
      <c r="R31" s="49">
        <f t="shared" si="2"/>
        <v>0</v>
      </c>
      <c r="S31" s="49">
        <f t="shared" si="3"/>
        <v>0</v>
      </c>
      <c r="T31" s="49" t="e">
        <f>IF(#REF!,1,0)</f>
        <v>#REF!</v>
      </c>
      <c r="U31" s="49">
        <f t="shared" si="4"/>
        <v>0</v>
      </c>
      <c r="V31" s="49" t="e">
        <f t="shared" si="5"/>
        <v>#REF!</v>
      </c>
      <c r="X31" s="3" t="s">
        <v>88</v>
      </c>
      <c r="Y31" s="5">
        <v>2</v>
      </c>
      <c r="AA31" s="3">
        <v>23</v>
      </c>
      <c r="AB31" t="s">
        <v>89</v>
      </c>
    </row>
    <row r="32" spans="1:28" ht="15">
      <c r="A32" s="56">
        <v>8</v>
      </c>
      <c r="B32" s="57"/>
      <c r="C32" s="85"/>
      <c r="D32" s="85"/>
      <c r="E32" s="86"/>
      <c r="F32" s="86"/>
      <c r="G32" s="86"/>
      <c r="H32" s="86"/>
      <c r="I32" s="86"/>
      <c r="J32" s="57"/>
      <c r="K32" s="57"/>
      <c r="L32" s="57"/>
      <c r="M32" s="57"/>
      <c r="N32" s="57"/>
      <c r="P32" s="58" t="e">
        <f t="shared" si="0"/>
        <v>#NUM!</v>
      </c>
      <c r="Q32" s="59" t="e">
        <f t="shared" si="1"/>
        <v>#NUM!</v>
      </c>
      <c r="R32" s="49">
        <f t="shared" si="2"/>
        <v>0</v>
      </c>
      <c r="S32" s="49">
        <f t="shared" si="3"/>
        <v>0</v>
      </c>
      <c r="T32" s="49" t="e">
        <f>IF(#REF!,1,0)</f>
        <v>#REF!</v>
      </c>
      <c r="U32" s="49">
        <f t="shared" si="4"/>
        <v>0</v>
      </c>
      <c r="V32" s="49" t="e">
        <f t="shared" si="5"/>
        <v>#REF!</v>
      </c>
      <c r="X32" s="3" t="s">
        <v>90</v>
      </c>
      <c r="Y32" s="5">
        <v>3</v>
      </c>
      <c r="AA32" s="3">
        <v>24</v>
      </c>
      <c r="AB32" t="s">
        <v>91</v>
      </c>
    </row>
    <row r="33" spans="1:28" ht="15">
      <c r="A33" s="56">
        <v>9</v>
      </c>
      <c r="B33" s="57"/>
      <c r="C33" s="85"/>
      <c r="D33" s="85"/>
      <c r="E33" s="86"/>
      <c r="F33" s="86"/>
      <c r="G33" s="86"/>
      <c r="H33" s="86"/>
      <c r="I33" s="86"/>
      <c r="J33" s="57"/>
      <c r="K33" s="57"/>
      <c r="L33" s="57"/>
      <c r="M33" s="57"/>
      <c r="N33" s="57"/>
      <c r="P33" s="58" t="e">
        <f t="shared" si="0"/>
        <v>#NUM!</v>
      </c>
      <c r="Q33" s="59" t="e">
        <f t="shared" si="1"/>
        <v>#NUM!</v>
      </c>
      <c r="R33" s="49">
        <f t="shared" si="2"/>
        <v>0</v>
      </c>
      <c r="S33" s="49">
        <f t="shared" si="3"/>
        <v>0</v>
      </c>
      <c r="T33" s="49" t="e">
        <f>IF(#REF!,1,0)</f>
        <v>#REF!</v>
      </c>
      <c r="U33" s="49">
        <f t="shared" si="4"/>
        <v>0</v>
      </c>
      <c r="V33" s="49" t="e">
        <f t="shared" si="5"/>
        <v>#REF!</v>
      </c>
      <c r="X33" s="3" t="s">
        <v>92</v>
      </c>
      <c r="Y33" s="5">
        <v>4</v>
      </c>
      <c r="AA33" s="3">
        <v>25</v>
      </c>
      <c r="AB33" t="s">
        <v>93</v>
      </c>
    </row>
    <row r="34" spans="1:28" ht="15">
      <c r="A34" s="56">
        <v>10</v>
      </c>
      <c r="B34" s="57"/>
      <c r="C34" s="85"/>
      <c r="D34" s="85"/>
      <c r="E34" s="86"/>
      <c r="F34" s="86"/>
      <c r="G34" s="86"/>
      <c r="H34" s="86"/>
      <c r="I34" s="86"/>
      <c r="J34" s="57"/>
      <c r="K34" s="57"/>
      <c r="L34" s="57"/>
      <c r="M34" s="57"/>
      <c r="N34" s="57"/>
      <c r="P34" s="58" t="e">
        <f t="shared" si="0"/>
        <v>#NUM!</v>
      </c>
      <c r="Q34" s="59" t="e">
        <f t="shared" si="1"/>
        <v>#NUM!</v>
      </c>
      <c r="R34" s="49">
        <f t="shared" si="2"/>
        <v>0</v>
      </c>
      <c r="S34" s="49">
        <f t="shared" si="3"/>
        <v>0</v>
      </c>
      <c r="T34" s="49" t="e">
        <f>IF(#REF!,1,0)</f>
        <v>#REF!</v>
      </c>
      <c r="U34" s="49">
        <f t="shared" si="4"/>
        <v>0</v>
      </c>
      <c r="V34" s="49" t="e">
        <f t="shared" si="5"/>
        <v>#REF!</v>
      </c>
      <c r="X34" s="3" t="s">
        <v>94</v>
      </c>
      <c r="Y34" s="5">
        <v>5</v>
      </c>
      <c r="AA34" s="3">
        <v>26</v>
      </c>
      <c r="AB34" t="s">
        <v>95</v>
      </c>
    </row>
    <row r="35" spans="1:28" ht="15">
      <c r="A35" s="56">
        <v>11</v>
      </c>
      <c r="B35" s="57"/>
      <c r="C35" s="85"/>
      <c r="D35" s="85"/>
      <c r="E35" s="86"/>
      <c r="F35" s="86"/>
      <c r="G35" s="86"/>
      <c r="H35" s="86"/>
      <c r="I35" s="86"/>
      <c r="J35" s="57"/>
      <c r="K35" s="57"/>
      <c r="L35" s="57"/>
      <c r="M35" s="57"/>
      <c r="N35" s="57"/>
      <c r="P35" s="58" t="e">
        <f t="shared" si="0"/>
        <v>#NUM!</v>
      </c>
      <c r="Q35" s="59" t="e">
        <f t="shared" si="1"/>
        <v>#NUM!</v>
      </c>
      <c r="R35" s="49">
        <f t="shared" si="2"/>
        <v>0</v>
      </c>
      <c r="S35" s="49">
        <f t="shared" si="3"/>
        <v>0</v>
      </c>
      <c r="T35" s="49" t="e">
        <f>IF(#REF!,1,0)</f>
        <v>#REF!</v>
      </c>
      <c r="U35" s="49">
        <f t="shared" si="4"/>
        <v>0</v>
      </c>
      <c r="V35" s="49" t="e">
        <f t="shared" si="5"/>
        <v>#REF!</v>
      </c>
      <c r="AA35" s="16">
        <v>27</v>
      </c>
      <c r="AB35" t="s">
        <v>96</v>
      </c>
    </row>
    <row r="36" spans="1:28" ht="15">
      <c r="A36" s="56">
        <v>12</v>
      </c>
      <c r="B36" s="57"/>
      <c r="C36" s="85"/>
      <c r="D36" s="85"/>
      <c r="E36" s="86"/>
      <c r="F36" s="86"/>
      <c r="G36" s="86"/>
      <c r="H36" s="86"/>
      <c r="I36" s="86"/>
      <c r="J36" s="57"/>
      <c r="K36" s="57"/>
      <c r="L36" s="57"/>
      <c r="M36" s="57"/>
      <c r="N36" s="57"/>
      <c r="P36" s="58" t="e">
        <f t="shared" si="0"/>
        <v>#NUM!</v>
      </c>
      <c r="Q36" s="59" t="e">
        <f t="shared" si="1"/>
        <v>#NUM!</v>
      </c>
      <c r="R36" s="49">
        <f t="shared" si="2"/>
        <v>0</v>
      </c>
      <c r="S36" s="49">
        <f t="shared" si="3"/>
        <v>0</v>
      </c>
      <c r="T36" s="49" t="e">
        <f>IF(#REF!,1,0)</f>
        <v>#REF!</v>
      </c>
      <c r="U36" s="49">
        <f t="shared" si="4"/>
        <v>0</v>
      </c>
      <c r="V36" s="49" t="e">
        <f t="shared" si="5"/>
        <v>#REF!</v>
      </c>
      <c r="X36" s="11" t="s">
        <v>97</v>
      </c>
      <c r="AA36" s="3">
        <v>28</v>
      </c>
      <c r="AB36" t="s">
        <v>98</v>
      </c>
    </row>
    <row r="37" spans="1:28" ht="15">
      <c r="A37" s="56">
        <v>13</v>
      </c>
      <c r="B37" s="57"/>
      <c r="C37" s="85"/>
      <c r="D37" s="85"/>
      <c r="E37" s="86"/>
      <c r="F37" s="86"/>
      <c r="G37" s="86"/>
      <c r="H37" s="86"/>
      <c r="I37" s="86"/>
      <c r="J37" s="57"/>
      <c r="K37" s="57"/>
      <c r="L37" s="57"/>
      <c r="M37" s="57"/>
      <c r="N37" s="57"/>
      <c r="P37" s="58" t="e">
        <f t="shared" si="0"/>
        <v>#NUM!</v>
      </c>
      <c r="Q37" s="59" t="e">
        <f t="shared" si="1"/>
        <v>#NUM!</v>
      </c>
      <c r="R37" s="49">
        <f t="shared" si="2"/>
        <v>0</v>
      </c>
      <c r="S37" s="49">
        <f t="shared" si="3"/>
        <v>0</v>
      </c>
      <c r="T37" s="49" t="e">
        <f>IF(#REF!,1,0)</f>
        <v>#REF!</v>
      </c>
      <c r="U37" s="49">
        <f t="shared" si="4"/>
        <v>0</v>
      </c>
      <c r="V37" s="49" t="e">
        <f t="shared" si="5"/>
        <v>#REF!</v>
      </c>
      <c r="X37" s="3" t="s">
        <v>99</v>
      </c>
      <c r="Y37" s="5">
        <v>1</v>
      </c>
      <c r="AA37" s="3">
        <v>29</v>
      </c>
      <c r="AB37" t="s">
        <v>100</v>
      </c>
    </row>
    <row r="38" spans="1:28" ht="15">
      <c r="A38" s="56">
        <v>14</v>
      </c>
      <c r="B38" s="57"/>
      <c r="C38" s="85"/>
      <c r="D38" s="85"/>
      <c r="E38" s="86"/>
      <c r="F38" s="86"/>
      <c r="G38" s="86"/>
      <c r="H38" s="86"/>
      <c r="I38" s="86"/>
      <c r="J38" s="57"/>
      <c r="K38" s="57"/>
      <c r="L38" s="57"/>
      <c r="M38" s="57"/>
      <c r="N38" s="57"/>
      <c r="P38" s="58" t="e">
        <f t="shared" si="0"/>
        <v>#NUM!</v>
      </c>
      <c r="Q38" s="59" t="e">
        <f t="shared" si="1"/>
        <v>#NUM!</v>
      </c>
      <c r="R38" s="49">
        <f t="shared" si="2"/>
        <v>0</v>
      </c>
      <c r="S38" s="49">
        <f t="shared" si="3"/>
        <v>0</v>
      </c>
      <c r="T38" s="49" t="e">
        <f>IF(#REF!,1,0)</f>
        <v>#REF!</v>
      </c>
      <c r="U38" s="49">
        <f t="shared" si="4"/>
        <v>0</v>
      </c>
      <c r="V38" s="49" t="e">
        <f t="shared" si="5"/>
        <v>#REF!</v>
      </c>
      <c r="X38" s="3" t="s">
        <v>101</v>
      </c>
      <c r="Y38" s="5">
        <v>2</v>
      </c>
      <c r="AA38" s="3">
        <v>30</v>
      </c>
      <c r="AB38" t="s">
        <v>102</v>
      </c>
    </row>
    <row r="39" spans="1:28" ht="15">
      <c r="A39" s="56">
        <v>15</v>
      </c>
      <c r="B39" s="57"/>
      <c r="C39" s="85"/>
      <c r="D39" s="85"/>
      <c r="E39" s="86"/>
      <c r="F39" s="86"/>
      <c r="G39" s="86"/>
      <c r="H39" s="86"/>
      <c r="I39" s="86"/>
      <c r="J39" s="57"/>
      <c r="K39" s="57"/>
      <c r="L39" s="57"/>
      <c r="M39" s="57"/>
      <c r="N39" s="57"/>
      <c r="P39" s="58" t="e">
        <f t="shared" si="0"/>
        <v>#NUM!</v>
      </c>
      <c r="Q39" s="59" t="e">
        <f t="shared" si="1"/>
        <v>#NUM!</v>
      </c>
      <c r="R39" s="49">
        <f t="shared" si="2"/>
        <v>0</v>
      </c>
      <c r="S39" s="49">
        <f t="shared" si="3"/>
        <v>0</v>
      </c>
      <c r="T39" s="49" t="e">
        <f>IF(#REF!,1,0)</f>
        <v>#REF!</v>
      </c>
      <c r="U39" s="49">
        <f t="shared" si="4"/>
        <v>0</v>
      </c>
      <c r="V39" s="49" t="e">
        <f t="shared" si="5"/>
        <v>#REF!</v>
      </c>
      <c r="X39" s="3" t="s">
        <v>103</v>
      </c>
      <c r="Y39" s="5">
        <v>3</v>
      </c>
      <c r="AA39" s="3">
        <v>31</v>
      </c>
      <c r="AB39" t="s">
        <v>104</v>
      </c>
    </row>
    <row r="40" spans="1:28" ht="15">
      <c r="A40" s="56">
        <v>16</v>
      </c>
      <c r="B40" s="57"/>
      <c r="C40" s="85"/>
      <c r="D40" s="85"/>
      <c r="E40" s="86"/>
      <c r="F40" s="86"/>
      <c r="G40" s="86"/>
      <c r="H40" s="86"/>
      <c r="I40" s="86"/>
      <c r="J40" s="57"/>
      <c r="K40" s="57"/>
      <c r="L40" s="57"/>
      <c r="M40" s="57"/>
      <c r="N40" s="57"/>
      <c r="P40" s="58" t="e">
        <f t="shared" si="0"/>
        <v>#NUM!</v>
      </c>
      <c r="Q40" s="59" t="e">
        <f t="shared" si="1"/>
        <v>#NUM!</v>
      </c>
      <c r="R40" s="49">
        <f t="shared" si="2"/>
        <v>0</v>
      </c>
      <c r="S40" s="49">
        <f t="shared" si="3"/>
        <v>0</v>
      </c>
      <c r="T40" s="49" t="e">
        <f>IF(#REF!,1,0)</f>
        <v>#REF!</v>
      </c>
      <c r="U40" s="49">
        <f t="shared" si="4"/>
        <v>0</v>
      </c>
      <c r="V40" s="49" t="e">
        <f t="shared" si="5"/>
        <v>#REF!</v>
      </c>
      <c r="X40" s="3" t="s">
        <v>105</v>
      </c>
      <c r="Y40" s="5">
        <v>4</v>
      </c>
      <c r="AA40" s="16">
        <v>32</v>
      </c>
      <c r="AB40" t="s">
        <v>106</v>
      </c>
    </row>
    <row r="41" spans="1:28" ht="15">
      <c r="A41" s="56">
        <v>17</v>
      </c>
      <c r="B41" s="57"/>
      <c r="C41" s="85"/>
      <c r="D41" s="85"/>
      <c r="E41" s="86"/>
      <c r="F41" s="86"/>
      <c r="G41" s="86"/>
      <c r="H41" s="86"/>
      <c r="I41" s="86"/>
      <c r="J41" s="57"/>
      <c r="K41" s="57"/>
      <c r="L41" s="57"/>
      <c r="M41" s="57"/>
      <c r="N41" s="57"/>
      <c r="P41" s="58" t="e">
        <f t="shared" si="0"/>
        <v>#NUM!</v>
      </c>
      <c r="Q41" s="59" t="e">
        <f t="shared" si="1"/>
        <v>#NUM!</v>
      </c>
      <c r="R41" s="49">
        <f t="shared" si="2"/>
        <v>0</v>
      </c>
      <c r="S41" s="49">
        <f t="shared" si="3"/>
        <v>0</v>
      </c>
      <c r="T41" s="49" t="e">
        <f>IF(#REF!,1,0)</f>
        <v>#REF!</v>
      </c>
      <c r="U41" s="49">
        <f t="shared" si="4"/>
        <v>0</v>
      </c>
      <c r="V41" s="49" t="e">
        <f t="shared" si="5"/>
        <v>#REF!</v>
      </c>
      <c r="X41" s="3" t="s">
        <v>107</v>
      </c>
      <c r="Y41" s="5">
        <v>5</v>
      </c>
      <c r="AA41" s="3">
        <v>33</v>
      </c>
      <c r="AB41" t="s">
        <v>108</v>
      </c>
    </row>
    <row r="42" spans="1:28" ht="15">
      <c r="A42" s="56">
        <v>18</v>
      </c>
      <c r="B42" s="57"/>
      <c r="C42" s="85"/>
      <c r="D42" s="85"/>
      <c r="E42" s="86"/>
      <c r="F42" s="86"/>
      <c r="G42" s="86"/>
      <c r="H42" s="86"/>
      <c r="I42" s="86"/>
      <c r="J42" s="57"/>
      <c r="K42" s="57"/>
      <c r="L42" s="57"/>
      <c r="M42" s="57"/>
      <c r="N42" s="57"/>
      <c r="P42" s="58" t="e">
        <f t="shared" si="0"/>
        <v>#NUM!</v>
      </c>
      <c r="Q42" s="59" t="e">
        <f t="shared" si="1"/>
        <v>#NUM!</v>
      </c>
      <c r="R42" s="49">
        <f t="shared" si="2"/>
        <v>0</v>
      </c>
      <c r="S42" s="49">
        <f t="shared" si="3"/>
        <v>0</v>
      </c>
      <c r="T42" s="49" t="e">
        <f>IF(#REF!,1,0)</f>
        <v>#REF!</v>
      </c>
      <c r="U42" s="49">
        <f t="shared" si="4"/>
        <v>0</v>
      </c>
      <c r="V42" s="49" t="e">
        <f t="shared" si="5"/>
        <v>#REF!</v>
      </c>
      <c r="X42" s="3" t="s">
        <v>109</v>
      </c>
      <c r="Y42" s="5">
        <v>6</v>
      </c>
      <c r="AA42" s="3">
        <v>34</v>
      </c>
      <c r="AB42" t="s">
        <v>110</v>
      </c>
    </row>
    <row r="43" spans="1:28" ht="15">
      <c r="A43" s="56">
        <v>19</v>
      </c>
      <c r="B43" s="57"/>
      <c r="C43" s="85"/>
      <c r="D43" s="85"/>
      <c r="E43" s="86"/>
      <c r="F43" s="86"/>
      <c r="G43" s="86"/>
      <c r="H43" s="86"/>
      <c r="I43" s="86"/>
      <c r="J43" s="57"/>
      <c r="K43" s="57"/>
      <c r="L43" s="57"/>
      <c r="M43" s="57"/>
      <c r="N43" s="57"/>
      <c r="P43" s="58" t="e">
        <f t="shared" si="0"/>
        <v>#NUM!</v>
      </c>
      <c r="Q43" s="59" t="e">
        <f t="shared" si="1"/>
        <v>#NUM!</v>
      </c>
      <c r="R43" s="49">
        <f t="shared" si="2"/>
        <v>0</v>
      </c>
      <c r="S43" s="49">
        <f t="shared" si="3"/>
        <v>0</v>
      </c>
      <c r="T43" s="49" t="e">
        <f>IF(#REF!,1,0)</f>
        <v>#REF!</v>
      </c>
      <c r="U43" s="49">
        <f t="shared" si="4"/>
        <v>0</v>
      </c>
      <c r="V43" s="49" t="e">
        <f t="shared" si="5"/>
        <v>#REF!</v>
      </c>
      <c r="AA43" s="3">
        <v>35</v>
      </c>
      <c r="AB43" t="s">
        <v>111</v>
      </c>
    </row>
    <row r="44" spans="1:28" ht="15">
      <c r="A44" s="56">
        <v>20</v>
      </c>
      <c r="B44" s="57"/>
      <c r="C44" s="85"/>
      <c r="D44" s="85"/>
      <c r="E44" s="86"/>
      <c r="F44" s="86"/>
      <c r="G44" s="86"/>
      <c r="H44" s="86"/>
      <c r="I44" s="86"/>
      <c r="J44" s="57"/>
      <c r="K44" s="57"/>
      <c r="L44" s="57"/>
      <c r="M44" s="57"/>
      <c r="N44" s="57"/>
      <c r="P44" s="58" t="e">
        <f t="shared" si="0"/>
        <v>#NUM!</v>
      </c>
      <c r="Q44" s="59" t="e">
        <f t="shared" si="1"/>
        <v>#NUM!</v>
      </c>
      <c r="R44" s="49">
        <f t="shared" si="2"/>
        <v>0</v>
      </c>
      <c r="S44" s="49">
        <f t="shared" si="3"/>
        <v>0</v>
      </c>
      <c r="T44" s="49" t="e">
        <f>IF(#REF!,1,0)</f>
        <v>#REF!</v>
      </c>
      <c r="U44" s="49">
        <f t="shared" si="4"/>
        <v>0</v>
      </c>
      <c r="V44" s="49" t="e">
        <f t="shared" si="5"/>
        <v>#REF!</v>
      </c>
      <c r="X44" s="11" t="s">
        <v>49</v>
      </c>
      <c r="AA44" s="3">
        <v>36</v>
      </c>
      <c r="AB44" t="s">
        <v>112</v>
      </c>
    </row>
    <row r="45" spans="1:28" ht="15">
      <c r="A45" s="60"/>
      <c r="B45" s="61"/>
      <c r="C45" s="3"/>
      <c r="F45" s="62"/>
      <c r="G45" s="62"/>
      <c r="H45" s="62"/>
      <c r="I45" s="62"/>
      <c r="J45" s="62"/>
      <c r="K45" s="62"/>
      <c r="L45" s="62"/>
      <c r="M45" s="62"/>
      <c r="N45" s="62"/>
      <c r="X45" s="3" t="s">
        <v>113</v>
      </c>
      <c r="Y45" s="5">
        <v>0</v>
      </c>
      <c r="AA45" s="16">
        <v>37</v>
      </c>
      <c r="AB45" t="s">
        <v>114</v>
      </c>
    </row>
    <row r="46" spans="13:28" ht="15">
      <c r="M46" s="63" t="s">
        <v>115</v>
      </c>
      <c r="N46" s="64">
        <f>COUNTIF(P25:P44,"&gt;0")</f>
        <v>0</v>
      </c>
      <c r="X46" s="3" t="s">
        <v>116</v>
      </c>
      <c r="Y46" s="5">
        <v>1</v>
      </c>
      <c r="AA46" s="3">
        <v>38</v>
      </c>
      <c r="AB46" t="s">
        <v>117</v>
      </c>
    </row>
    <row r="47" spans="6:28" ht="15.75">
      <c r="F47" s="65"/>
      <c r="G47" s="65"/>
      <c r="H47" s="65"/>
      <c r="I47" s="66"/>
      <c r="J47" s="66"/>
      <c r="K47" s="66"/>
      <c r="L47" s="66"/>
      <c r="M47" s="67"/>
      <c r="N47" s="4"/>
      <c r="P47" s="63"/>
      <c r="X47" s="3" t="s">
        <v>118</v>
      </c>
      <c r="Y47" s="5">
        <v>2</v>
      </c>
      <c r="AA47" s="3">
        <v>39</v>
      </c>
      <c r="AB47" t="s">
        <v>119</v>
      </c>
    </row>
    <row r="48" spans="1:28" ht="12.75" customHeight="1">
      <c r="A48" s="87" t="s">
        <v>120</v>
      </c>
      <c r="B48" s="87"/>
      <c r="C48" s="87"/>
      <c r="D48" s="87"/>
      <c r="E48" s="87"/>
      <c r="F48" s="87"/>
      <c r="G48" s="87"/>
      <c r="H48" s="87"/>
      <c r="I48" s="87"/>
      <c r="J48" s="87"/>
      <c r="K48" s="87"/>
      <c r="L48" s="87"/>
      <c r="M48" s="87"/>
      <c r="N48" s="87"/>
      <c r="O48" s="87"/>
      <c r="P48" s="63"/>
      <c r="X48" s="3" t="s">
        <v>121</v>
      </c>
      <c r="Y48" s="5">
        <v>3</v>
      </c>
      <c r="AA48" s="3">
        <v>40</v>
      </c>
      <c r="AB48" t="s">
        <v>122</v>
      </c>
    </row>
    <row r="49" spans="1:28" ht="12.75" customHeight="1">
      <c r="A49" s="88" t="s">
        <v>123</v>
      </c>
      <c r="B49" s="88"/>
      <c r="C49" s="88"/>
      <c r="D49" s="88"/>
      <c r="E49" s="88"/>
      <c r="F49" s="88"/>
      <c r="G49" s="88"/>
      <c r="H49" s="88"/>
      <c r="I49" s="88"/>
      <c r="J49" s="88"/>
      <c r="K49" s="88"/>
      <c r="L49" s="88"/>
      <c r="M49" s="88"/>
      <c r="N49" s="88"/>
      <c r="O49" s="88"/>
      <c r="X49" s="3" t="s">
        <v>124</v>
      </c>
      <c r="Y49" s="5">
        <v>4</v>
      </c>
      <c r="AA49" s="3">
        <v>41</v>
      </c>
      <c r="AB49" t="s">
        <v>125</v>
      </c>
    </row>
    <row r="50" spans="1:28" ht="15">
      <c r="A50" s="88"/>
      <c r="B50" s="88"/>
      <c r="C50" s="88"/>
      <c r="D50" s="88"/>
      <c r="E50" s="88"/>
      <c r="F50" s="88"/>
      <c r="G50" s="88"/>
      <c r="H50" s="88"/>
      <c r="I50" s="88"/>
      <c r="J50" s="88"/>
      <c r="K50" s="88"/>
      <c r="L50" s="88"/>
      <c r="M50" s="88"/>
      <c r="N50" s="88"/>
      <c r="O50" s="88"/>
      <c r="AA50" s="16">
        <v>42</v>
      </c>
      <c r="AB50" t="s">
        <v>126</v>
      </c>
    </row>
    <row r="51" spans="1:28" ht="15" customHeight="1">
      <c r="A51" s="88"/>
      <c r="B51" s="88"/>
      <c r="C51" s="88"/>
      <c r="D51" s="88"/>
      <c r="E51" s="88"/>
      <c r="F51" s="88"/>
      <c r="G51" s="88"/>
      <c r="H51" s="88"/>
      <c r="I51" s="88"/>
      <c r="J51" s="88"/>
      <c r="K51" s="88"/>
      <c r="L51" s="88"/>
      <c r="M51" s="88"/>
      <c r="N51" s="88"/>
      <c r="O51" s="88"/>
      <c r="AA51" s="3">
        <v>43</v>
      </c>
      <c r="AB51" t="s">
        <v>127</v>
      </c>
    </row>
    <row r="52" spans="1:28" ht="13.5" customHeight="1">
      <c r="A52" s="89" t="str">
        <f>"Con esta declaración y por lo que hace referencia a mí, mi tripulación y/o mi equipo, relevo de toda responsabilidad al "&amp;C13&amp;", a la Real Federación Española de Vela, a la FederaciónGallega de Vela así como al Comité de Regatas, al Comité de Protestas, a cualquier persona física o jurídica"</f>
        <v>Con esta declaración y por lo que hace referencia a mí, mi tripulación y/o mi equipo, relevo de toda responsabilidad al REAL CLUB NAUTICO DE SANXENXO, a la Real Federación Española de Vela, a la FederaciónGallega de Vela así como al Comité de Regatas, al Comité de Protestas, a cualquier persona física o jurídica</v>
      </c>
      <c r="B52" s="89"/>
      <c r="C52" s="89"/>
      <c r="D52" s="89"/>
      <c r="E52" s="89"/>
      <c r="F52" s="89"/>
      <c r="G52" s="89"/>
      <c r="H52" s="89"/>
      <c r="I52" s="89"/>
      <c r="J52" s="89"/>
      <c r="K52" s="89"/>
      <c r="L52" s="89"/>
      <c r="M52" s="89"/>
      <c r="N52" s="89"/>
      <c r="O52" s="89"/>
      <c r="AA52" s="3">
        <v>44</v>
      </c>
      <c r="AB52" t="s">
        <v>128</v>
      </c>
    </row>
    <row r="53" spans="1:28" ht="15">
      <c r="A53" s="89"/>
      <c r="B53" s="89"/>
      <c r="C53" s="89"/>
      <c r="D53" s="89"/>
      <c r="E53" s="89"/>
      <c r="F53" s="89"/>
      <c r="G53" s="89"/>
      <c r="H53" s="89"/>
      <c r="I53" s="89"/>
      <c r="J53" s="89"/>
      <c r="K53" s="89"/>
      <c r="L53" s="89"/>
      <c r="M53" s="89"/>
      <c r="N53" s="89"/>
      <c r="O53" s="89"/>
      <c r="AA53" s="3">
        <v>45</v>
      </c>
      <c r="AB53" t="s">
        <v>129</v>
      </c>
    </row>
    <row r="54" spans="1:28" ht="12.75" customHeight="1">
      <c r="A54" s="88" t="s">
        <v>130</v>
      </c>
      <c r="B54" s="88"/>
      <c r="C54" s="88"/>
      <c r="D54" s="88"/>
      <c r="E54" s="88"/>
      <c r="F54" s="88"/>
      <c r="G54" s="88"/>
      <c r="H54" s="88"/>
      <c r="I54" s="88"/>
      <c r="J54" s="88"/>
      <c r="K54" s="88"/>
      <c r="L54" s="88"/>
      <c r="M54" s="88"/>
      <c r="N54" s="88"/>
      <c r="O54" s="88"/>
      <c r="AA54" s="3">
        <v>46</v>
      </c>
      <c r="AB54" t="s">
        <v>131</v>
      </c>
    </row>
    <row r="55" spans="1:28" ht="15" customHeight="1">
      <c r="A55" s="88"/>
      <c r="B55" s="88"/>
      <c r="C55" s="88"/>
      <c r="D55" s="88"/>
      <c r="E55" s="88"/>
      <c r="F55" s="88"/>
      <c r="G55" s="88"/>
      <c r="H55" s="88"/>
      <c r="I55" s="88"/>
      <c r="J55" s="88"/>
      <c r="K55" s="88"/>
      <c r="L55" s="88"/>
      <c r="M55" s="88"/>
      <c r="N55" s="88"/>
      <c r="O55" s="88"/>
      <c r="AA55" s="16">
        <v>47</v>
      </c>
      <c r="AB55" t="s">
        <v>132</v>
      </c>
    </row>
    <row r="56" spans="1:28" ht="15" customHeight="1">
      <c r="A56" s="88"/>
      <c r="B56" s="88"/>
      <c r="C56" s="88"/>
      <c r="D56" s="88"/>
      <c r="E56" s="88"/>
      <c r="F56" s="88"/>
      <c r="G56" s="88"/>
      <c r="H56" s="88"/>
      <c r="I56" s="88"/>
      <c r="J56" s="88"/>
      <c r="K56" s="88"/>
      <c r="L56" s="88"/>
      <c r="M56" s="88"/>
      <c r="N56" s="88"/>
      <c r="O56" s="88"/>
      <c r="AA56" s="3">
        <v>48</v>
      </c>
      <c r="AB56" t="s">
        <v>133</v>
      </c>
    </row>
    <row r="57" spans="1:28" ht="15" customHeight="1">
      <c r="A57" s="92" t="s">
        <v>134</v>
      </c>
      <c r="B57" s="92"/>
      <c r="C57" s="92"/>
      <c r="D57" s="92"/>
      <c r="E57" s="92"/>
      <c r="F57" s="92"/>
      <c r="G57" s="92"/>
      <c r="H57" s="92"/>
      <c r="I57" s="92"/>
      <c r="J57" s="92"/>
      <c r="K57" s="92"/>
      <c r="L57" s="92"/>
      <c r="M57" s="92"/>
      <c r="N57" s="92"/>
      <c r="O57" s="68"/>
      <c r="AA57" s="3">
        <v>49</v>
      </c>
      <c r="AB57" t="s">
        <v>135</v>
      </c>
    </row>
    <row r="58" spans="1:28" ht="15" customHeight="1">
      <c r="A58" s="93" t="s">
        <v>136</v>
      </c>
      <c r="B58" s="93"/>
      <c r="C58" s="93"/>
      <c r="D58" s="93"/>
      <c r="E58" s="93"/>
      <c r="F58" s="93"/>
      <c r="G58" s="93"/>
      <c r="H58" s="93"/>
      <c r="I58" s="93"/>
      <c r="J58" s="93"/>
      <c r="K58" s="93"/>
      <c r="L58" s="93"/>
      <c r="M58" s="93"/>
      <c r="N58" s="93"/>
      <c r="O58" s="68"/>
      <c r="AA58" s="3">
        <v>50</v>
      </c>
      <c r="AB58" t="s">
        <v>137</v>
      </c>
    </row>
    <row r="59" spans="1:28" ht="15">
      <c r="A59" s="68"/>
      <c r="B59" s="68"/>
      <c r="C59" s="68"/>
      <c r="D59" s="68"/>
      <c r="E59" s="68"/>
      <c r="F59" s="68"/>
      <c r="G59" s="68"/>
      <c r="H59" s="68"/>
      <c r="I59" s="68"/>
      <c r="J59" s="68"/>
      <c r="K59" s="68"/>
      <c r="L59" s="68"/>
      <c r="M59" s="68"/>
      <c r="N59" s="68"/>
      <c r="O59" s="68"/>
      <c r="AA59" s="3">
        <v>51</v>
      </c>
      <c r="AB59" t="s">
        <v>138</v>
      </c>
    </row>
    <row r="60" spans="1:28" ht="12.75" customHeight="1">
      <c r="A60" s="87" t="s">
        <v>139</v>
      </c>
      <c r="B60" s="87"/>
      <c r="C60" s="87"/>
      <c r="D60" s="87"/>
      <c r="E60" s="87"/>
      <c r="F60" s="87"/>
      <c r="G60" s="87"/>
      <c r="H60" s="87"/>
      <c r="I60" s="87"/>
      <c r="J60" s="87"/>
      <c r="K60" s="87"/>
      <c r="L60" s="87"/>
      <c r="M60" s="87"/>
      <c r="N60" s="87"/>
      <c r="O60" s="87"/>
      <c r="AA60" s="16">
        <v>52</v>
      </c>
      <c r="AB60" t="s">
        <v>140</v>
      </c>
    </row>
    <row r="61" spans="1:28" ht="15">
      <c r="A61" s="94" t="str">
        <f>"Al "&amp;C13&amp;" a la cesión de mis datos personales a la Real Federación Española de Vela y la Federación Gallega de Vela para llevar a cabo la organización de eventos y actividades de ámbito nacional"</f>
        <v>Al REAL CLUB NAUTICO DE SANXENXO a la cesión de mis datos personales a la Real Federación Española de Vela y la Federación Gallega de Vela para llevar a cabo la organización de eventos y actividades de ámbito nacional</v>
      </c>
      <c r="B61" s="94"/>
      <c r="C61" s="94"/>
      <c r="D61" s="94"/>
      <c r="E61" s="94"/>
      <c r="F61" s="94"/>
      <c r="G61" s="94"/>
      <c r="H61" s="94"/>
      <c r="I61" s="94"/>
      <c r="J61" s="94"/>
      <c r="K61" s="94"/>
      <c r="L61" s="94"/>
      <c r="M61" s="94"/>
      <c r="N61" s="94"/>
      <c r="O61" s="94"/>
      <c r="AA61" s="3">
        <v>53</v>
      </c>
      <c r="AB61" t="s">
        <v>141</v>
      </c>
    </row>
    <row r="62" spans="1:28" ht="15" customHeight="1">
      <c r="A62" s="90" t="s">
        <v>142</v>
      </c>
      <c r="B62" s="90"/>
      <c r="C62" s="90"/>
      <c r="D62" s="90"/>
      <c r="E62" s="90"/>
      <c r="F62" s="90"/>
      <c r="G62" s="90"/>
      <c r="H62" s="90"/>
      <c r="I62" s="90"/>
      <c r="J62" s="90"/>
      <c r="K62" s="90"/>
      <c r="L62" s="90"/>
      <c r="M62" s="90"/>
      <c r="N62" s="90"/>
      <c r="O62" s="90"/>
      <c r="AA62" s="3">
        <v>54</v>
      </c>
      <c r="AB62" t="s">
        <v>143</v>
      </c>
    </row>
    <row r="63" spans="1:28" ht="15">
      <c r="A63" s="90"/>
      <c r="B63" s="90"/>
      <c r="C63" s="90"/>
      <c r="D63" s="90"/>
      <c r="E63" s="90"/>
      <c r="F63" s="90"/>
      <c r="G63" s="90"/>
      <c r="H63" s="90"/>
      <c r="I63" s="90"/>
      <c r="J63" s="90"/>
      <c r="K63" s="90"/>
      <c r="L63" s="90"/>
      <c r="M63" s="90"/>
      <c r="N63" s="90"/>
      <c r="O63" s="90"/>
      <c r="AA63" s="3">
        <v>55</v>
      </c>
      <c r="AB63" t="s">
        <v>144</v>
      </c>
    </row>
    <row r="64" spans="1:28" s="66" customFormat="1" ht="15.75">
      <c r="A64" s="90"/>
      <c r="B64" s="90"/>
      <c r="C64" s="90"/>
      <c r="D64" s="90"/>
      <c r="E64" s="90"/>
      <c r="F64" s="90"/>
      <c r="G64" s="90"/>
      <c r="H64" s="90"/>
      <c r="I64" s="90"/>
      <c r="J64" s="90"/>
      <c r="K64" s="90"/>
      <c r="L64" s="90"/>
      <c r="M64" s="90"/>
      <c r="N64" s="90"/>
      <c r="O64" s="90"/>
      <c r="P64" s="3"/>
      <c r="Q64" s="3"/>
      <c r="X64" s="3"/>
      <c r="Y64" s="5"/>
      <c r="Z64" s="3"/>
      <c r="AA64" s="3">
        <v>56</v>
      </c>
      <c r="AB64" t="s">
        <v>145</v>
      </c>
    </row>
    <row r="65" spans="1:28" ht="15" customHeight="1">
      <c r="A65" s="90" t="str">
        <f>"Para que conste, habiendo leído lo redactado anteriormente y dando mi total consentimiento firmo la presente a fecha de hoy."&amp;" De acuerdo con lo establecido en la Ley Orgánica 15/1999, le informamos de que sus datos personales pasarán a formar parte de un fichero, cuyo responsable es "&amp;C13</f>
        <v>Para que conste, habiendo leído lo redactado anteriormente y dando mi total consentimiento firmo la presente a fecha de hoy. De acuerdo con lo establecido en la Ley Orgánica 15/1999, le informamos de que sus datos personales pasarán a formar parte de un fichero, cuyo responsable es REAL CLUB NAUTICO DE SANXENXO</v>
      </c>
      <c r="B65" s="90"/>
      <c r="C65" s="90"/>
      <c r="D65" s="90"/>
      <c r="E65" s="90"/>
      <c r="F65" s="90"/>
      <c r="G65" s="90"/>
      <c r="H65" s="90"/>
      <c r="I65" s="90"/>
      <c r="J65" s="90"/>
      <c r="K65" s="90"/>
      <c r="L65" s="90"/>
      <c r="M65" s="90"/>
      <c r="N65" s="90"/>
      <c r="O65" s="90"/>
      <c r="P65" s="66"/>
      <c r="Q65" s="66"/>
      <c r="AA65" s="16">
        <v>57</v>
      </c>
      <c r="AB65" t="s">
        <v>146</v>
      </c>
    </row>
    <row r="66" spans="1:28" ht="15.75">
      <c r="A66" s="90"/>
      <c r="B66" s="90"/>
      <c r="C66" s="90"/>
      <c r="D66" s="90"/>
      <c r="E66" s="90"/>
      <c r="F66" s="90"/>
      <c r="G66" s="90"/>
      <c r="H66" s="90"/>
      <c r="I66" s="90"/>
      <c r="J66" s="90"/>
      <c r="K66" s="90"/>
      <c r="L66" s="90"/>
      <c r="M66" s="90"/>
      <c r="N66" s="90"/>
      <c r="O66" s="90"/>
      <c r="Z66" s="66"/>
      <c r="AA66" s="3">
        <v>58</v>
      </c>
      <c r="AB66" t="s">
        <v>147</v>
      </c>
    </row>
    <row r="67" spans="1:28" ht="15">
      <c r="A67" s="90" t="str">
        <f>"La finalidad de este fichero es llevar a cabo la correcta gestión de "&amp;C9&amp;"los federados de la Federación. Si lo desea, podrá revocar su consentimiento y ejercitar los derechos de acceso, rectificación, cancelación y oposición dirigiéndose por escrito a la dirección señalada, adjuntando una fotocopia de su DNI."&amp;" En el caso de no autorizar alguna de las cesiones de datos o tratamientos mencionados anteriormente marque las casillas habilitadas a tales efectos:"&amp;"  No deseo que se comuniquen mis datos a la Real Federación Española de Vela;  No deseo que se comuniquen mis datos a las Administraciones Públicas;"&amp;"  No deseo que se comuniquen mis datos a los clubes de la federación ni que se publiquen en la página web;  No deseo recibir comunicaciones comerciales"</f>
        <v>La finalidad de este fichero es llevar a cabo la correcta gestión de 25º TROFEO SAR PRINCIPE DE ASTURIASlos federados de la Federación. Si lo desea, podrá revocar su consentimiento y ejercitar los derechos de acceso, rectificación, cancelación y oposición dirigiéndose por escrito a la dirección señalada, adjuntando una fotocopia de su DNI. En el caso de no autorizar alguna de las cesiones de datos o tratamientos mencionados anteriormente marque las casillas habilitadas a tales efectos:  No deseo que se comuniquen mis datos a la Real Federación Española de Vela;  No deseo que se comuniquen mis datos a las Administraciones Públicas;  No deseo que se comuniquen mis datos a los clubes de la federación ni que se publiquen en la página web;  No deseo recibir comunicaciones comerciales</v>
      </c>
      <c r="B67" s="90"/>
      <c r="C67" s="90"/>
      <c r="D67" s="90"/>
      <c r="E67" s="90"/>
      <c r="F67" s="90"/>
      <c r="G67" s="90"/>
      <c r="H67" s="90"/>
      <c r="I67" s="90"/>
      <c r="J67" s="90"/>
      <c r="K67" s="90"/>
      <c r="L67" s="90"/>
      <c r="M67" s="90"/>
      <c r="N67" s="90"/>
      <c r="O67" s="90"/>
      <c r="AA67" s="3">
        <v>59</v>
      </c>
      <c r="AB67" t="s">
        <v>148</v>
      </c>
    </row>
    <row r="68" spans="1:28" ht="13.5" customHeight="1">
      <c r="A68" s="90"/>
      <c r="B68" s="90"/>
      <c r="C68" s="90"/>
      <c r="D68" s="90"/>
      <c r="E68" s="90"/>
      <c r="F68" s="90"/>
      <c r="G68" s="90"/>
      <c r="H68" s="90"/>
      <c r="I68" s="90"/>
      <c r="J68" s="90"/>
      <c r="K68" s="90"/>
      <c r="L68" s="90"/>
      <c r="M68" s="90"/>
      <c r="N68" s="90"/>
      <c r="O68" s="90"/>
      <c r="AA68" s="3">
        <v>60</v>
      </c>
      <c r="AB68" t="s">
        <v>149</v>
      </c>
    </row>
    <row r="69" spans="1:28" ht="15.75">
      <c r="A69" s="90"/>
      <c r="B69" s="90"/>
      <c r="C69" s="90"/>
      <c r="D69" s="90"/>
      <c r="E69" s="90"/>
      <c r="F69" s="90"/>
      <c r="G69" s="90"/>
      <c r="H69" s="90"/>
      <c r="I69" s="90"/>
      <c r="J69" s="90"/>
      <c r="K69" s="90"/>
      <c r="L69" s="90"/>
      <c r="M69" s="90"/>
      <c r="N69" s="90"/>
      <c r="O69" s="90"/>
      <c r="X69" s="66"/>
      <c r="Y69" s="69"/>
      <c r="AA69" s="3">
        <v>61</v>
      </c>
      <c r="AB69" t="s">
        <v>150</v>
      </c>
    </row>
    <row r="70" spans="1:28" ht="15">
      <c r="A70" s="90"/>
      <c r="B70" s="90"/>
      <c r="C70" s="90"/>
      <c r="D70" s="90"/>
      <c r="E70" s="90"/>
      <c r="F70" s="90"/>
      <c r="G70" s="90"/>
      <c r="H70" s="90"/>
      <c r="I70" s="90"/>
      <c r="J70" s="90"/>
      <c r="K70" s="90"/>
      <c r="L70" s="90"/>
      <c r="M70" s="90"/>
      <c r="N70" s="90"/>
      <c r="O70" s="90"/>
      <c r="AA70" s="16">
        <v>62</v>
      </c>
      <c r="AB70" t="s">
        <v>151</v>
      </c>
    </row>
    <row r="71" spans="27:28" ht="13.5" customHeight="1">
      <c r="AA71" s="3">
        <v>63</v>
      </c>
      <c r="AB71" t="s">
        <v>152</v>
      </c>
    </row>
    <row r="72" spans="2:28" ht="15">
      <c r="B72" s="70" t="s">
        <v>153</v>
      </c>
      <c r="C72" s="91"/>
      <c r="D72" s="91"/>
      <c r="E72" s="91"/>
      <c r="F72" s="91"/>
      <c r="G72" s="91"/>
      <c r="H72" s="91"/>
      <c r="I72" s="91"/>
      <c r="AA72" s="3">
        <v>64</v>
      </c>
      <c r="AB72" t="s">
        <v>154</v>
      </c>
    </row>
    <row r="73" spans="2:28" ht="15">
      <c r="B73" s="70" t="s">
        <v>155</v>
      </c>
      <c r="C73" s="75"/>
      <c r="D73" s="75"/>
      <c r="E73" s="71"/>
      <c r="AA73" s="3">
        <v>65</v>
      </c>
      <c r="AB73" s="72" t="s">
        <v>156</v>
      </c>
    </row>
    <row r="74" spans="2:28" ht="15">
      <c r="B74" s="70" t="s">
        <v>157</v>
      </c>
      <c r="C74" s="73"/>
      <c r="AA74" s="24">
        <v>66</v>
      </c>
      <c r="AB74" s="72" t="s">
        <v>158</v>
      </c>
    </row>
    <row r="75" spans="27:28" ht="15">
      <c r="AA75" s="24">
        <v>67</v>
      </c>
      <c r="AB75" s="72" t="s">
        <v>159</v>
      </c>
    </row>
    <row r="76" ht="15">
      <c r="AB76" s="72"/>
    </row>
    <row r="77" ht="15">
      <c r="AB77" s="72"/>
    </row>
    <row r="78" ht="15">
      <c r="AB78" s="72"/>
    </row>
    <row r="79" ht="15">
      <c r="AB79" s="72"/>
    </row>
    <row r="80" ht="15">
      <c r="AB80" s="72"/>
    </row>
    <row r="81" ht="15">
      <c r="AB81" s="72"/>
    </row>
    <row r="82" ht="15">
      <c r="AB82" s="72"/>
    </row>
  </sheetData>
  <sheetProtection sheet="1" selectLockedCells="1"/>
  <mergeCells count="73">
    <mergeCell ref="A67:O70"/>
    <mergeCell ref="C72:I72"/>
    <mergeCell ref="C73:D73"/>
    <mergeCell ref="A57:N57"/>
    <mergeCell ref="A58:N58"/>
    <mergeCell ref="A60:O60"/>
    <mergeCell ref="A61:O61"/>
    <mergeCell ref="A62:O64"/>
    <mergeCell ref="A65:O66"/>
    <mergeCell ref="C44:D44"/>
    <mergeCell ref="E44:I44"/>
    <mergeCell ref="A48:O48"/>
    <mergeCell ref="A49:O51"/>
    <mergeCell ref="A52:O53"/>
    <mergeCell ref="A54:O56"/>
    <mergeCell ref="C41:D41"/>
    <mergeCell ref="E41:I41"/>
    <mergeCell ref="C42:D42"/>
    <mergeCell ref="E42:I42"/>
    <mergeCell ref="C43:D43"/>
    <mergeCell ref="E43:I43"/>
    <mergeCell ref="C38:D38"/>
    <mergeCell ref="E38:I38"/>
    <mergeCell ref="C39:D39"/>
    <mergeCell ref="E39:I39"/>
    <mergeCell ref="C40:D40"/>
    <mergeCell ref="E40:I40"/>
    <mergeCell ref="C35:D35"/>
    <mergeCell ref="E35:I35"/>
    <mergeCell ref="C36:D36"/>
    <mergeCell ref="E36:I36"/>
    <mergeCell ref="C37:D37"/>
    <mergeCell ref="E37:I37"/>
    <mergeCell ref="C32:D32"/>
    <mergeCell ref="E32:I32"/>
    <mergeCell ref="C33:D33"/>
    <mergeCell ref="E33:I33"/>
    <mergeCell ref="C34:D34"/>
    <mergeCell ref="E34:I34"/>
    <mergeCell ref="C29:D29"/>
    <mergeCell ref="E29:I29"/>
    <mergeCell ref="C30:D30"/>
    <mergeCell ref="E30:I30"/>
    <mergeCell ref="C31:D31"/>
    <mergeCell ref="E31:I31"/>
    <mergeCell ref="C26:D26"/>
    <mergeCell ref="E26:I26"/>
    <mergeCell ref="C27:D27"/>
    <mergeCell ref="E27:I27"/>
    <mergeCell ref="C28:D28"/>
    <mergeCell ref="E28:I28"/>
    <mergeCell ref="A21:B21"/>
    <mergeCell ref="C21:D21"/>
    <mergeCell ref="E21:I21"/>
    <mergeCell ref="L21:N21"/>
    <mergeCell ref="K23:M23"/>
    <mergeCell ref="C25:D25"/>
    <mergeCell ref="E25:I25"/>
    <mergeCell ref="C18:D18"/>
    <mergeCell ref="A19:B19"/>
    <mergeCell ref="C19:D19"/>
    <mergeCell ref="E19:I19"/>
    <mergeCell ref="L19:N19"/>
    <mergeCell ref="A20:B20"/>
    <mergeCell ref="C20:D20"/>
    <mergeCell ref="E20:I20"/>
    <mergeCell ref="L20:N20"/>
    <mergeCell ref="B1:D5"/>
    <mergeCell ref="D7:J7"/>
    <mergeCell ref="C9:J9"/>
    <mergeCell ref="C10:E10"/>
    <mergeCell ref="C11:F11"/>
    <mergeCell ref="C13:J13"/>
  </mergeCells>
  <conditionalFormatting sqref="P25:P39">
    <cfRule type="cellIs" priority="1" dxfId="2" operator="lessThan" stopIfTrue="1">
      <formula>18</formula>
    </cfRule>
  </conditionalFormatting>
  <conditionalFormatting sqref="P40:P44">
    <cfRule type="cellIs" priority="2" dxfId="2" operator="lessThan" stopIfTrue="1">
      <formula>18</formula>
    </cfRule>
  </conditionalFormatting>
  <dataValidations count="11">
    <dataValidation type="list" allowBlank="1" showErrorMessage="1" sqref="C10">
      <formula1>Inscripción!$X$37:$X$42</formula1>
      <formula2>0</formula2>
    </dataValidation>
    <dataValidation type="list" allowBlank="1" showErrorMessage="1" sqref="C11:C12">
      <formula1>Inscripción!$X$30:$X$34</formula1>
      <formula2>0</formula2>
    </dataValidation>
    <dataValidation type="decimal" operator="lessThanOrEqual" allowBlank="1" showErrorMessage="1" error="Revise o valor introducido como ano" sqref="E15:E16 M25:M44">
      <formula1>2013</formula1>
    </dataValidation>
    <dataValidation type="whole" allowBlank="1" showErrorMessage="1" error="Revise o valor introducido como día" sqref="C15:C16 K25:K44">
      <formula1>0</formula1>
      <formula2>31</formula2>
    </dataValidation>
    <dataValidation type="whole" allowBlank="1" showErrorMessage="1" error="Revise o valor introducido como mes" sqref="D15:D16 L25:L44">
      <formula1>0</formula1>
      <formula2>12</formula2>
    </dataValidation>
    <dataValidation type="whole" operator="greaterThanOrEqual" allowBlank="1" showErrorMessage="1" error="Revise o número de licenza introducido" sqref="J25:J44">
      <formula1>0</formula1>
    </dataValidation>
    <dataValidation allowBlank="1" showErrorMessage="1" error="Revise o valor da clase introducida" sqref="B25:B44">
      <formula1>0</formula1>
      <formula2>0</formula2>
    </dataValidation>
    <dataValidation type="list" allowBlank="1" showErrorMessage="1" sqref="R10:V10">
      <formula1>Inscripción!$X$8:$X$25</formula1>
      <formula2>0</formula2>
    </dataValidation>
    <dataValidation type="list" allowBlank="1" showErrorMessage="1" error="Revise o valor da clase introducida" sqref="N25:N44">
      <formula1>Inscripción!$X$8:$X$25</formula1>
      <formula2>0</formula2>
    </dataValidation>
    <dataValidation type="list" allowBlank="1" showErrorMessage="1" error="Revise a titulación introducida, xa que non é válida" sqref="L19:N21">
      <formula1>Inscripción!$X$45:$X$49</formula1>
      <formula2>0</formula2>
    </dataValidation>
    <dataValidation type="list" allowBlank="1" showErrorMessage="1" error="Por favor, seleccionar da lista" sqref="D7:J7">
      <formula1>Inscripción!$AB$9:$AB$82</formula1>
      <formula2>0</formula2>
    </dataValidation>
  </dataValidations>
  <printOptions/>
  <pageMargins left="0.7097222222222223" right="0.7097222222222223" top="0.75" bottom="0.75" header="0.5118055555555555" footer="0.30972222222222223"/>
  <pageSetup fitToHeight="1" fitToWidth="1" horizontalDpi="300" verticalDpi="300" orientation="portrait" paperSize="9" scale="67" r:id="rId4"/>
  <headerFooter alignWithMargins="0">
    <oddFooter>&amp;CPágina &amp;P de &amp;F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DESMARQUESL</dc:creator>
  <cp:keywords/>
  <dc:description/>
  <cp:lastModifiedBy>USER</cp:lastModifiedBy>
  <cp:lastPrinted>2015-01-13T15:05:17Z</cp:lastPrinted>
  <dcterms:created xsi:type="dcterms:W3CDTF">2014-03-14T07:38:51Z</dcterms:created>
  <dcterms:modified xsi:type="dcterms:W3CDTF">2015-01-13T15:05:27Z</dcterms:modified>
  <cp:category/>
  <cp:version/>
  <cp:contentType/>
  <cp:contentStatus/>
</cp:coreProperties>
</file>